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0" windowWidth="12120" windowHeight="8580" firstSheet="1" activeTab="3"/>
  </bookViews>
  <sheets>
    <sheet name="EST FARTURAO" sheetId="1" state="hidden" r:id="rId1"/>
    <sheet name="CRONOGRAMA" sheetId="2" r:id="rId2"/>
    <sheet name="PLANILHA DE CUSTOS" sheetId="3" r:id="rId3"/>
    <sheet name="BDI" sheetId="4" r:id="rId4"/>
  </sheets>
  <definedNames>
    <definedName name="_xlnm.Print_Area" localSheetId="3">'BDI'!$A$1:$G$34</definedName>
    <definedName name="_xlnm.Print_Area" localSheetId="0">'EST FARTURAO'!$A$1:$N$50</definedName>
    <definedName name="_xlnm.Print_Area" localSheetId="2">'PLANILHA DE CUSTOS'!$A$1:$I$38</definedName>
    <definedName name="_xlnm.Print_Titles" localSheetId="1">'CRONOGRAMA'!$1:$10</definedName>
    <definedName name="_xlnm.Print_Titles" localSheetId="0">'EST FARTURAO'!$15:$15</definedName>
    <definedName name="_xlnm.Print_Titles" localSheetId="2">'PLANILHA DE CUSTOS'!$1:$11</definedName>
  </definedNames>
  <calcPr fullCalcOnLoad="1"/>
</workbook>
</file>

<file path=xl/sharedStrings.xml><?xml version="1.0" encoding="utf-8"?>
<sst xmlns="http://schemas.openxmlformats.org/spreadsheetml/2006/main" count="276" uniqueCount="193">
  <si>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</si>
  <si>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</si>
  <si>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</si>
  <si>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</si>
  <si>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</si>
  <si>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</si>
  <si>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</si>
  <si>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</si>
  <si>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</si>
  <si>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</si>
  <si>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</si>
  <si>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</si>
  <si>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</si>
  <si>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</si>
  <si>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</si>
  <si>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</si>
  <si>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</si>
  <si>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</si>
  <si>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</si>
  <si>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</si>
  <si>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</si>
  <si>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</si>
  <si>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</si>
  <si>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</si>
  <si>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</si>
  <si>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</si>
  <si>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</si>
  <si>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</si>
  <si>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</si>
  <si>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</si>
  <si>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</si>
  <si>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</si>
  <si>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</si>
  <si>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</si>
  <si>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</si>
  <si>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</si>
  <si>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</si>
  <si>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</si>
  <si>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</si>
  <si>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</si>
  <si>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</si>
  <si>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</si>
  <si>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</si>
  <si>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</si>
  <si>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</si>
  <si>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</si>
  <si>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</si>
  <si>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</si>
  <si>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</si>
  <si>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</si>
  <si>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</si>
  <si>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</si>
  <si>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</si>
  <si>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</si>
  <si>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</si>
  <si>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</si>
  <si>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</si>
  <si>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</si>
  <si>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</si>
  <si>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</si>
  <si>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</si>
  <si>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</si>
  <si>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</si>
  <si>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</si>
  <si>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</si>
  <si>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</si>
  <si>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</si>
  <si>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</si>
  <si>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</si>
  <si>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</si>
  <si>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</si>
  <si>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</si>
  <si>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</si>
  <si>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</si>
  <si>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</si>
  <si>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</si>
  <si>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</si>
  <si>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</si>
  <si>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</si>
  <si>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</si>
  <si>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</si>
  <si>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</si>
  <si>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</si>
  <si>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</si>
  <si>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</si>
  <si>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</si>
  <si>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</si>
  <si>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</si>
  <si>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</si>
  <si>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</si>
  <si>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</si>
  <si>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</si>
  <si>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</si>
  <si>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</si>
  <si>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</si>
  <si>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</si>
  <si>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ITEM</t>
  </si>
  <si>
    <t>DISCRIMINAÇÃO</t>
  </si>
  <si>
    <t>UND</t>
  </si>
  <si>
    <t>30 Dias</t>
  </si>
  <si>
    <t>TOTAL PARCIAL</t>
  </si>
  <si>
    <t>-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</si>
  <si>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</si>
  <si>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</si>
  <si>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</si>
  <si>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</si>
  <si>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</si>
  <si>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</si>
  <si>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</si>
  <si>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Instalação do canteiro em chapa de madeira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</si>
  <si>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</si>
  <si>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</si>
  <si>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</si>
  <si>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</si>
  <si>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</si>
  <si>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</si>
  <si>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</si>
  <si>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OBRAS DE ARTES CORRENTES E ESPECIAIS</t>
  </si>
  <si>
    <t>1.4</t>
  </si>
  <si>
    <t>1.5</t>
  </si>
  <si>
    <t>1.5.1</t>
  </si>
  <si>
    <t>1.5.2</t>
  </si>
  <si>
    <t>1.5.3</t>
  </si>
  <si>
    <t>1.5.4</t>
  </si>
  <si>
    <t>M³</t>
  </si>
  <si>
    <t>M³/KM</t>
  </si>
  <si>
    <t xml:space="preserve">REVESTIMENTO PRIMARIO (Espessura 10,0cm) </t>
  </si>
  <si>
    <t>Custo Simples</t>
  </si>
  <si>
    <t>QUANTIDADE</t>
  </si>
  <si>
    <t>1.3</t>
  </si>
  <si>
    <t>TOTAL</t>
  </si>
  <si>
    <t>Limpeza mecanizada de camada vegetal, vegetação e pequenas arvores</t>
  </si>
  <si>
    <t>Regularização e compactaçao de solo</t>
  </si>
  <si>
    <t>Transporte com caminhao basculante de 18m³ - DMT = 3,0 km</t>
  </si>
  <si>
    <t>Placa de obra em lona com plotagem de grafica(2,00x3,00)</t>
  </si>
  <si>
    <t>1.4.1</t>
  </si>
  <si>
    <t>1.4.2</t>
  </si>
  <si>
    <t>M</t>
  </si>
  <si>
    <t>RECUPERAÇÃO DA ESTRADA TRANSFARTURAO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</si>
  <si>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</si>
  <si>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</si>
  <si>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BOCA PARA BUEIRO SIMPLES TUBULAR, DIAMETRO =0,60M, EM CONCRETO CICLOPICO, INCLUINDO FORMAS, ESCAVACAO, REATERRO E MATERIAIS, EXCLUINDO MATERIAL REATERRO JAZIDA E TRANSPORTE.</t>
  </si>
  <si>
    <t>BOCA PARA BUEIRO SIMPLES TUBULAR, DIAMETRO =1,00M, EM CONCRETO CICLOPICO, INCLUINDO FORMAS, ESCAVACAO, REATERRO E MATERIAIS, EXCLUINDO MATERIAL REATERRO JAZIDA E TRANSPORTE.</t>
  </si>
  <si>
    <t>1.4.4</t>
  </si>
  <si>
    <t>REGULARIZAÇÃO E COMPACTAÇÃO DE SUBLEITO DE SOLO  PREDOMINANTEMENTE ARGILOSO. AF_11/2019</t>
  </si>
  <si>
    <t>REGULARIZAÇÃO DE SUPERFÍCIES COM MOTONIVELADORA. AF_11/2019 (LARGURA DE 6M)</t>
  </si>
  <si>
    <t>ESCAVAÇÃO HORIZONTAL EM SOLO DE 1A CATEGORIA COM TRATOR DE ESTEIRAS (125HP/LÂMINA: 2,70M3). AF_07/2020</t>
  </si>
  <si>
    <t>ESCAVAÇÃO HORIZONTAL, INCLUINDO ESCARIFICAÇÃO EM SOLO DE 2A CATEGORIA COM TRATOR DE ESTEIRAS (170HP/LÂMINA: 5,20M3). AF_07/2020</t>
  </si>
  <si>
    <t>RECUPERAÇÃO E COMPLEMENTAÇÃO DE 62,30 KM DA ESTRADA DE BARREIRAS</t>
  </si>
  <si>
    <t>VALOR UNITÁRIO</t>
  </si>
  <si>
    <t>VALOR UNITÁRIO C/ BDI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</si>
  <si>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</si>
  <si>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</si>
  <si>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</si>
  <si>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</si>
  <si>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</si>
  <si>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</si>
  <si>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</si>
  <si>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</si>
  <si>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</si>
  <si>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</si>
  <si>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</si>
  <si>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</si>
  <si>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</si>
  <si>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</si>
  <si>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</si>
  <si>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</si>
  <si>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</si>
  <si>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</si>
  <si>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</si>
  <si>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</si>
  <si>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</si>
  <si>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</si>
  <si>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</si>
  <si>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</si>
  <si>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</si>
  <si>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</si>
  <si>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</si>
  <si>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ANEXO I - PLANILHA DE ORÇAMENTO</t>
  </si>
  <si>
    <t>Anexo II CRONOGRAMA FÍSICO FINANCEIRO</t>
  </si>
  <si>
    <t>60 Dias</t>
  </si>
  <si>
    <t>90 Dias</t>
  </si>
  <si>
    <t>120 Dias</t>
  </si>
  <si>
    <t>OBRA: RECUPERAÇÃO E COMPLEMENTAÇÃO DE 62,30 KM DA ESTRADA DE BARREIRAS</t>
  </si>
  <si>
    <t>VLR BDI</t>
  </si>
  <si>
    <t>VALOR UNITÁRIO SEM BDI</t>
  </si>
  <si>
    <t>VLR TOTAL SEM BDI</t>
  </si>
  <si>
    <t>VLR TOTAL COM BDI</t>
  </si>
  <si>
    <r>
      <rPr>
        <sz val="10"/>
        <rFont val="Times New Roman"/>
        <family val="1"/>
      </rPr>
      <t xml:space="preserve">RECUPERAÇÃO DA ESTRADA </t>
    </r>
    <r>
      <rPr>
        <b/>
        <sz val="10"/>
        <rFont val="Times New Roman"/>
        <family val="1"/>
      </rPr>
      <t>DE BARREIRAS</t>
    </r>
    <r>
      <rPr>
        <sz val="10"/>
        <rFont val="Times New Roman"/>
        <family val="1"/>
      </rPr>
      <t xml:space="preserve"> - UTM Inicial 607978, 9530436 - Final 645389, 9547848.</t>
    </r>
  </si>
  <si>
    <t xml:space="preserve">Anexo III Demonstrativo de BDI </t>
  </si>
  <si>
    <t>CONCORRÊNCIA N°__________.</t>
  </si>
  <si>
    <t>CONCORRÊNCIA N°___________.</t>
  </si>
  <si>
    <t>CONCORRÊNCIA N° __________.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</si>
</sst>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_-[$R$-416]\ * #,##0.00_-;\-[$R$-416]\ * #,##0.00_-;_-[$R$-416]\ * &quot;-&quot;??_-;_-@_-"/>
    <numFmt numFmtId="194" formatCode="0.0000000"/>
    <numFmt numFmtId="195" formatCode="0.000000"/>
    <numFmt numFmtId="196" formatCode="0.00000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0.5"/>
      <color indexed="8"/>
      <name val="Arial"/>
      <family val="0"/>
    </font>
    <font>
      <sz val="10.5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175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76" fontId="81" fillId="0" borderId="16" xfId="47" applyFont="1" applyBorder="1" applyAlignment="1">
      <alignment horizontal="center" vertical="center" wrapText="1"/>
    </xf>
    <xf numFmtId="0" fontId="82" fillId="0" borderId="17" xfId="0" applyFont="1" applyBorder="1" applyAlignment="1">
      <alignment vertical="center" wrapText="1"/>
    </xf>
    <xf numFmtId="0" fontId="81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vertical="center" wrapText="1"/>
    </xf>
    <xf numFmtId="176" fontId="82" fillId="0" borderId="19" xfId="47" applyFont="1" applyBorder="1" applyAlignment="1">
      <alignment horizontal="center" vertical="center" wrapText="1"/>
    </xf>
    <xf numFmtId="176" fontId="81" fillId="0" borderId="19" xfId="47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4" fillId="0" borderId="18" xfId="0" applyFont="1" applyBorder="1" applyAlignment="1">
      <alignment vertical="center" wrapText="1"/>
    </xf>
    <xf numFmtId="0" fontId="84" fillId="0" borderId="20" xfId="0" applyFont="1" applyBorder="1" applyAlignment="1">
      <alignment vertical="center" wrapText="1"/>
    </xf>
    <xf numFmtId="4" fontId="83" fillId="0" borderId="20" xfId="0" applyNumberFormat="1" applyFont="1" applyBorder="1" applyAlignment="1">
      <alignment vertical="center" wrapText="1"/>
    </xf>
    <xf numFmtId="0" fontId="82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4" fontId="84" fillId="33" borderId="20" xfId="63" applyNumberFormat="1" applyFont="1" applyFill="1" applyBorder="1" applyAlignment="1">
      <alignment horizontal="right" vertical="center" wrapText="1"/>
    </xf>
    <xf numFmtId="0" fontId="82" fillId="0" borderId="18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4" fontId="83" fillId="33" borderId="20" xfId="0" applyNumberFormat="1" applyFont="1" applyFill="1" applyBorder="1" applyAlignment="1">
      <alignment vertical="center" wrapText="1"/>
    </xf>
    <xf numFmtId="0" fontId="82" fillId="0" borderId="21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177" fontId="84" fillId="33" borderId="20" xfId="63" applyFont="1" applyFill="1" applyBorder="1" applyAlignment="1">
      <alignment horizontal="right" vertical="center" wrapText="1"/>
    </xf>
    <xf numFmtId="4" fontId="84" fillId="33" borderId="20" xfId="0" applyNumberFormat="1" applyFont="1" applyFill="1" applyBorder="1" applyAlignment="1">
      <alignment horizontal="right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4" fontId="84" fillId="33" borderId="22" xfId="0" applyNumberFormat="1" applyFont="1" applyFill="1" applyBorder="1" applyAlignment="1">
      <alignment horizontal="right" vertical="center" wrapText="1"/>
    </xf>
    <xf numFmtId="4" fontId="84" fillId="33" borderId="22" xfId="63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4" fontId="85" fillId="33" borderId="0" xfId="0" applyNumberFormat="1" applyFont="1" applyFill="1" applyAlignment="1">
      <alignment vertical="center"/>
    </xf>
    <xf numFmtId="0" fontId="82" fillId="0" borderId="0" xfId="0" applyFont="1" applyAlignment="1">
      <alignment horizontal="justify" vertical="center"/>
    </xf>
    <xf numFmtId="0" fontId="85" fillId="0" borderId="0" xfId="0" applyFont="1" applyFill="1" applyAlignment="1">
      <alignment vertical="center"/>
    </xf>
    <xf numFmtId="2" fontId="83" fillId="0" borderId="10" xfId="0" applyNumberFormat="1" applyFont="1" applyBorder="1" applyAlignment="1">
      <alignment horizontal="center" vertical="center"/>
    </xf>
    <xf numFmtId="4" fontId="86" fillId="0" borderId="10" xfId="0" applyNumberFormat="1" applyFont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81" fillId="0" borderId="10" xfId="0" applyFont="1" applyBorder="1" applyAlignment="1">
      <alignment horizontal="center" vertical="center"/>
    </xf>
    <xf numFmtId="177" fontId="81" fillId="0" borderId="10" xfId="63" applyFont="1" applyBorder="1" applyAlignment="1">
      <alignment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/>
    </xf>
    <xf numFmtId="0" fontId="82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0" fontId="8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87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88" fillId="0" borderId="10" xfId="63" applyFont="1" applyBorder="1" applyAlignment="1">
      <alignment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10" fontId="17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0" fillId="0" borderId="0" xfId="0" applyFont="1" applyBorder="1" applyAlignment="1">
      <alignment horizontal="left"/>
    </xf>
    <xf numFmtId="0" fontId="89" fillId="0" borderId="0" xfId="0" applyFont="1" applyBorder="1" applyAlignment="1">
      <alignment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10" fontId="23" fillId="0" borderId="29" xfId="0" applyNumberFormat="1" applyFont="1" applyBorder="1" applyAlignment="1">
      <alignment horizontal="center"/>
    </xf>
    <xf numFmtId="10" fontId="24" fillId="35" borderId="30" xfId="0" applyNumberFormat="1" applyFont="1" applyFill="1" applyBorder="1" applyAlignment="1">
      <alignment horizontal="center" vertical="center"/>
    </xf>
    <xf numFmtId="10" fontId="24" fillId="35" borderId="31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10" fontId="23" fillId="0" borderId="33" xfId="0" applyNumberFormat="1" applyFont="1" applyBorder="1" applyAlignment="1">
      <alignment horizontal="center"/>
    </xf>
    <xf numFmtId="10" fontId="24" fillId="35" borderId="11" xfId="0" applyNumberFormat="1" applyFont="1" applyFill="1" applyBorder="1" applyAlignment="1">
      <alignment horizontal="center" vertical="center"/>
    </xf>
    <xf numFmtId="10" fontId="24" fillId="35" borderId="14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10" fontId="23" fillId="0" borderId="35" xfId="0" applyNumberFormat="1" applyFont="1" applyBorder="1" applyAlignment="1">
      <alignment horizontal="center"/>
    </xf>
    <xf numFmtId="10" fontId="24" fillId="35" borderId="36" xfId="0" applyNumberFormat="1" applyFont="1" applyFill="1" applyBorder="1" applyAlignment="1">
      <alignment horizontal="center" vertical="center"/>
    </xf>
    <xf numFmtId="10" fontId="24" fillId="35" borderId="37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10" fontId="23" fillId="0" borderId="39" xfId="0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40" xfId="0" applyFont="1" applyBorder="1" applyAlignment="1">
      <alignment/>
    </xf>
    <xf numFmtId="10" fontId="23" fillId="0" borderId="41" xfId="0" applyNumberFormat="1" applyFont="1" applyBorder="1" applyAlignment="1">
      <alignment horizontal="center"/>
    </xf>
    <xf numFmtId="10" fontId="22" fillId="0" borderId="42" xfId="0" applyNumberFormat="1" applyFont="1" applyBorder="1" applyAlignment="1">
      <alignment horizontal="center"/>
    </xf>
    <xf numFmtId="10" fontId="22" fillId="0" borderId="27" xfId="0" applyNumberFormat="1" applyFont="1" applyBorder="1" applyAlignment="1">
      <alignment horizontal="center" vertical="center"/>
    </xf>
    <xf numFmtId="10" fontId="24" fillId="35" borderId="43" xfId="0" applyNumberFormat="1" applyFont="1" applyFill="1" applyBorder="1" applyAlignment="1">
      <alignment horizontal="center" vertical="center"/>
    </xf>
    <xf numFmtId="10" fontId="24" fillId="35" borderId="44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10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vertical="center"/>
    </xf>
    <xf numFmtId="4" fontId="17" fillId="33" borderId="10" xfId="63" applyNumberFormat="1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9" fontId="17" fillId="0" borderId="45" xfId="0" applyNumberFormat="1" applyFont="1" applyFill="1" applyBorder="1" applyAlignment="1">
      <alignment horizontal="center" vertical="center"/>
    </xf>
    <xf numFmtId="4" fontId="14" fillId="0" borderId="45" xfId="0" applyNumberFormat="1" applyFont="1" applyFill="1" applyBorder="1" applyAlignment="1">
      <alignment horizontal="right" vertical="center"/>
    </xf>
    <xf numFmtId="9" fontId="16" fillId="0" borderId="45" xfId="0" applyNumberFormat="1" applyFont="1" applyFill="1" applyBorder="1" applyAlignment="1">
      <alignment horizontal="center" vertical="center"/>
    </xf>
    <xf numFmtId="4" fontId="15" fillId="0" borderId="45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vertical="center"/>
    </xf>
    <xf numFmtId="4" fontId="30" fillId="0" borderId="10" xfId="63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0" xfId="0" applyNumberFormat="1" applyFont="1" applyAlignment="1">
      <alignment/>
    </xf>
    <xf numFmtId="0" fontId="90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82" fillId="0" borderId="20" xfId="0" applyFont="1" applyBorder="1" applyAlignment="1">
      <alignment horizontal="justify" vertical="center" wrapText="1"/>
    </xf>
    <xf numFmtId="0" fontId="84" fillId="34" borderId="0" xfId="0" applyFont="1" applyFill="1" applyAlignment="1">
      <alignment horizontal="left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justify" vertical="center" wrapText="1"/>
    </xf>
    <xf numFmtId="0" fontId="81" fillId="0" borderId="23" xfId="0" applyFont="1" applyBorder="1" applyAlignment="1">
      <alignment horizontal="justify" vertical="center" wrapText="1"/>
    </xf>
    <xf numFmtId="0" fontId="91" fillId="0" borderId="47" xfId="0" applyFont="1" applyBorder="1" applyAlignment="1">
      <alignment horizontal="left" vertical="center"/>
    </xf>
    <xf numFmtId="0" fontId="82" fillId="0" borderId="48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  <xf numFmtId="0" fontId="84" fillId="34" borderId="0" xfId="0" applyFont="1" applyFill="1" applyAlignment="1">
      <alignment horizontal="left" vertical="center"/>
    </xf>
    <xf numFmtId="0" fontId="83" fillId="0" borderId="0" xfId="0" applyFont="1" applyAlignment="1">
      <alignment horizontal="center" vertical="center" wrapText="1"/>
    </xf>
    <xf numFmtId="0" fontId="82" fillId="0" borderId="46" xfId="0" applyFont="1" applyBorder="1" applyAlignment="1">
      <alignment horizontal="justify" vertical="center" wrapText="1"/>
    </xf>
    <xf numFmtId="0" fontId="82" fillId="0" borderId="23" xfId="0" applyFont="1" applyBorder="1" applyAlignment="1">
      <alignment horizontal="justify" vertical="center" wrapText="1"/>
    </xf>
    <xf numFmtId="0" fontId="82" fillId="0" borderId="21" xfId="0" applyFont="1" applyBorder="1" applyAlignment="1">
      <alignment horizontal="justify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horizontal="justify"/>
    </xf>
    <xf numFmtId="0" fontId="82" fillId="0" borderId="20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" fontId="30" fillId="0" borderId="10" xfId="63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0" fontId="25" fillId="35" borderId="53" xfId="0" applyNumberFormat="1" applyFont="1" applyFill="1" applyBorder="1" applyAlignment="1">
      <alignment horizontal="center" vertical="center"/>
    </xf>
    <xf numFmtId="10" fontId="25" fillId="35" borderId="54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/>
    </xf>
    <xf numFmtId="10" fontId="26" fillId="0" borderId="58" xfId="0" applyNumberFormat="1" applyFont="1" applyFill="1" applyBorder="1" applyAlignment="1">
      <alignment horizontal="center" vertical="center"/>
    </xf>
    <xf numFmtId="0" fontId="23" fillId="0" borderId="59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0" fontId="22" fillId="0" borderId="58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65" xfId="0" applyFont="1" applyBorder="1" applyAlignment="1">
      <alignment horizontal="left"/>
    </xf>
    <xf numFmtId="0" fontId="23" fillId="0" borderId="28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39</xdr:row>
      <xdr:rowOff>161925</xdr:rowOff>
    </xdr:from>
    <xdr:to>
      <xdr:col>9</xdr:col>
      <xdr:colOff>847725</xdr:colOff>
      <xdr:row>41</xdr:row>
      <xdr:rowOff>9525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5276850" y="10220325"/>
          <a:ext cx="428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40</xdr:row>
      <xdr:rowOff>28575</xdr:rowOff>
    </xdr:from>
    <xdr:to>
      <xdr:col>5</xdr:col>
      <xdr:colOff>19050</xdr:colOff>
      <xdr:row>43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14475" y="10258425"/>
          <a:ext cx="3781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____________________________________________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</a:p>
      </xdr:txBody>
    </xdr:sp>
    <xdr:clientData/>
  </xdr:twoCellAnchor>
  <xdr:twoCellAnchor editAs="oneCell">
    <xdr:from>
      <xdr:col>1</xdr:col>
      <xdr:colOff>1409700</xdr:colOff>
      <xdr:row>0</xdr:row>
      <xdr:rowOff>0</xdr:rowOff>
    </xdr:from>
    <xdr:to>
      <xdr:col>6</xdr:col>
      <xdr:colOff>542925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473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4</xdr:col>
      <xdr:colOff>19050</xdr:colOff>
      <xdr:row>4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3562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34</xdr:row>
      <xdr:rowOff>0</xdr:rowOff>
    </xdr:from>
    <xdr:to>
      <xdr:col>2</xdr:col>
      <xdr:colOff>190500</xdr:colOff>
      <xdr:row>37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5250" y="12058650"/>
          <a:ext cx="3028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2266950</xdr:colOff>
      <xdr:row>35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2058650"/>
          <a:ext cx="2647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285875" y="85725"/>
          <a:ext cx="3533775" cy="1009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1057275</xdr:colOff>
      <xdr:row>3</xdr:row>
      <xdr:rowOff>257175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114300</xdr:rowOff>
    </xdr:from>
    <xdr:to>
      <xdr:col>6</xdr:col>
      <xdr:colOff>419100</xdr:colOff>
      <xdr:row>3</xdr:row>
      <xdr:rowOff>209550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019675" y="1143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285875" y="85725"/>
          <a:ext cx="3533775" cy="1009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561975</xdr:colOff>
      <xdr:row>28</xdr:row>
      <xdr:rowOff>66675</xdr:rowOff>
    </xdr:from>
    <xdr:to>
      <xdr:col>7</xdr:col>
      <xdr:colOff>323850</xdr:colOff>
      <xdr:row>30</xdr:row>
      <xdr:rowOff>19050</xdr:rowOff>
    </xdr:to>
    <xdr:sp fLocksText="0">
      <xdr:nvSpPr>
        <xdr:cNvPr id="5" name="Text Box 54"/>
        <xdr:cNvSpPr txBox="1">
          <a:spLocks noChangeArrowheads="1"/>
        </xdr:cNvSpPr>
      </xdr:nvSpPr>
      <xdr:spPr>
        <a:xfrm>
          <a:off x="3648075" y="6886575"/>
          <a:ext cx="3190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29</xdr:row>
      <xdr:rowOff>19050</xdr:rowOff>
    </xdr:from>
    <xdr:to>
      <xdr:col>2</xdr:col>
      <xdr:colOff>342900</xdr:colOff>
      <xdr:row>33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52450" y="7000875"/>
          <a:ext cx="2876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Alcir Oliveira da Silva Júnior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- CREA 151525739-8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205" t="s">
        <v>58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3" ht="21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ht="1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4" ht="16.5" customHeight="1">
      <c r="A10" s="183" t="s">
        <v>87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206" t="s">
        <v>95</v>
      </c>
    </row>
    <row r="11" spans="1:14" ht="16.5" customHeight="1">
      <c r="A11" s="183" t="s">
        <v>88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206"/>
    </row>
    <row r="12" spans="1:14" ht="16.5" customHeight="1">
      <c r="A12" s="183" t="s">
        <v>89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76"/>
    </row>
    <row r="13" spans="1:14" ht="16.5" customHeight="1">
      <c r="A13" s="191" t="s">
        <v>90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76"/>
    </row>
    <row r="14" spans="1:15" ht="17.25" customHeight="1">
      <c r="A14" s="188" t="s">
        <v>92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184" t="s">
        <v>29</v>
      </c>
      <c r="D15" s="184"/>
      <c r="E15" s="184"/>
      <c r="F15" s="184"/>
      <c r="G15" s="184"/>
      <c r="H15" s="184"/>
      <c r="I15" s="185"/>
      <c r="J15" s="23" t="s">
        <v>23</v>
      </c>
      <c r="K15" s="23" t="s">
        <v>24</v>
      </c>
      <c r="L15" s="24" t="s">
        <v>25</v>
      </c>
      <c r="M15" s="24" t="s">
        <v>127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189"/>
      <c r="D16" s="189"/>
      <c r="E16" s="189"/>
      <c r="F16" s="189"/>
      <c r="G16" s="189"/>
      <c r="H16" s="189"/>
      <c r="I16" s="190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186" t="s">
        <v>15</v>
      </c>
      <c r="D17" s="186"/>
      <c r="E17" s="186"/>
      <c r="F17" s="186"/>
      <c r="G17" s="186"/>
      <c r="H17" s="186"/>
      <c r="I17" s="187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82" t="s">
        <v>64</v>
      </c>
      <c r="E18" s="182"/>
      <c r="F18" s="182"/>
      <c r="G18" s="182"/>
      <c r="H18" s="182"/>
      <c r="I18" s="182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82" t="s">
        <v>16</v>
      </c>
      <c r="E19" s="182"/>
      <c r="F19" s="182"/>
      <c r="G19" s="182"/>
      <c r="H19" s="182"/>
      <c r="I19" s="182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197"/>
      <c r="D20" s="197"/>
      <c r="E20" s="197"/>
      <c r="F20" s="197"/>
      <c r="G20" s="197"/>
      <c r="H20" s="197"/>
      <c r="I20" s="198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200" t="s">
        <v>62</v>
      </c>
      <c r="D21" s="200"/>
      <c r="E21" s="200"/>
      <c r="F21" s="200"/>
      <c r="G21" s="200"/>
      <c r="H21" s="200"/>
      <c r="I21" s="200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82" t="s">
        <v>51</v>
      </c>
      <c r="E22" s="182"/>
      <c r="F22" s="182"/>
      <c r="G22" s="182"/>
      <c r="H22" s="182"/>
      <c r="I22" s="182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82"/>
      <c r="E23" s="182"/>
      <c r="F23" s="182"/>
      <c r="G23" s="182"/>
      <c r="H23" s="182"/>
      <c r="I23" s="182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196"/>
      <c r="D24" s="197"/>
      <c r="E24" s="197"/>
      <c r="F24" s="197"/>
      <c r="G24" s="197"/>
      <c r="H24" s="197"/>
      <c r="I24" s="198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199" t="s">
        <v>4</v>
      </c>
      <c r="D25" s="199"/>
      <c r="E25" s="199"/>
      <c r="F25" s="199"/>
      <c r="G25" s="199"/>
      <c r="H25" s="199"/>
      <c r="I25" s="199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195" t="s">
        <v>31</v>
      </c>
      <c r="E26" s="193"/>
      <c r="F26" s="193"/>
      <c r="G26" s="193"/>
      <c r="H26" s="193"/>
      <c r="I26" s="194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193" t="s">
        <v>37</v>
      </c>
      <c r="E27" s="193"/>
      <c r="F27" s="193"/>
      <c r="G27" s="193"/>
      <c r="H27" s="193"/>
      <c r="I27" s="194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195" t="s">
        <v>68</v>
      </c>
      <c r="E28" s="193"/>
      <c r="F28" s="193"/>
      <c r="G28" s="193"/>
      <c r="H28" s="193"/>
      <c r="I28" s="194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195" t="s">
        <v>52</v>
      </c>
      <c r="E29" s="193"/>
      <c r="F29" s="193"/>
      <c r="G29" s="193"/>
      <c r="H29" s="193"/>
      <c r="I29" s="194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196"/>
      <c r="D30" s="197"/>
      <c r="E30" s="197"/>
      <c r="F30" s="197"/>
      <c r="G30" s="197"/>
      <c r="H30" s="197"/>
      <c r="I30" s="198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199" t="s">
        <v>27</v>
      </c>
      <c r="D31" s="199"/>
      <c r="E31" s="199"/>
      <c r="F31" s="199"/>
      <c r="G31" s="199"/>
      <c r="H31" s="199"/>
      <c r="I31" s="199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82" t="s">
        <v>53</v>
      </c>
      <c r="E32" s="182"/>
      <c r="F32" s="182"/>
      <c r="G32" s="182"/>
      <c r="H32" s="182"/>
      <c r="I32" s="182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82" t="s">
        <v>54</v>
      </c>
      <c r="E33" s="182"/>
      <c r="F33" s="182"/>
      <c r="G33" s="182"/>
      <c r="H33" s="182"/>
      <c r="I33" s="182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82" t="s">
        <v>55</v>
      </c>
      <c r="E34" s="182"/>
      <c r="F34" s="182"/>
      <c r="G34" s="182"/>
      <c r="H34" s="182"/>
      <c r="I34" s="182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82" t="s">
        <v>56</v>
      </c>
      <c r="E35" s="182"/>
      <c r="F35" s="182"/>
      <c r="G35" s="182"/>
      <c r="H35" s="182"/>
      <c r="I35" s="182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82" t="s">
        <v>32</v>
      </c>
      <c r="E36" s="182"/>
      <c r="F36" s="182"/>
      <c r="G36" s="182"/>
      <c r="H36" s="182"/>
      <c r="I36" s="182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82" t="s">
        <v>33</v>
      </c>
      <c r="E37" s="182"/>
      <c r="F37" s="182"/>
      <c r="G37" s="182"/>
      <c r="H37" s="182"/>
      <c r="I37" s="182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82" t="s">
        <v>34</v>
      </c>
      <c r="E38" s="182"/>
      <c r="F38" s="182"/>
      <c r="G38" s="182"/>
      <c r="H38" s="182"/>
      <c r="I38" s="182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195" t="s">
        <v>35</v>
      </c>
      <c r="E39" s="193"/>
      <c r="F39" s="193"/>
      <c r="G39" s="193"/>
      <c r="H39" s="193"/>
      <c r="I39" s="194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195" t="s">
        <v>57</v>
      </c>
      <c r="E40" s="193"/>
      <c r="F40" s="193"/>
      <c r="G40" s="193"/>
      <c r="H40" s="193"/>
      <c r="I40" s="194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196"/>
      <c r="D41" s="197"/>
      <c r="E41" s="197"/>
      <c r="F41" s="197"/>
      <c r="G41" s="197"/>
      <c r="H41" s="197"/>
      <c r="I41" s="198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199" t="s">
        <v>49</v>
      </c>
      <c r="D42" s="199"/>
      <c r="E42" s="199"/>
      <c r="F42" s="199"/>
      <c r="G42" s="199"/>
      <c r="H42" s="199"/>
      <c r="I42" s="199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204" t="s">
        <v>36</v>
      </c>
      <c r="E43" s="204"/>
      <c r="F43" s="204"/>
      <c r="G43" s="204"/>
      <c r="H43" s="204"/>
      <c r="I43" s="204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204" t="s">
        <v>39</v>
      </c>
      <c r="E44" s="204"/>
      <c r="F44" s="204"/>
      <c r="G44" s="204"/>
      <c r="H44" s="204"/>
      <c r="I44" s="204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204" t="s">
        <v>38</v>
      </c>
      <c r="E45" s="204"/>
      <c r="F45" s="204"/>
      <c r="G45" s="204"/>
      <c r="H45" s="204"/>
      <c r="I45" s="204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207" t="s">
        <v>14</v>
      </c>
      <c r="E46" s="207"/>
      <c r="F46" s="207"/>
      <c r="G46" s="207"/>
      <c r="H46" s="207"/>
      <c r="I46" s="207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202"/>
      <c r="F47" s="202"/>
      <c r="G47" s="202"/>
      <c r="H47" s="202"/>
      <c r="I47" s="202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202"/>
      <c r="F50" s="202"/>
      <c r="G50" s="202"/>
      <c r="H50" s="202"/>
      <c r="I50" s="202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203"/>
      <c r="F53" s="203"/>
      <c r="G53" s="203"/>
      <c r="H53" s="203"/>
      <c r="I53" s="203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201"/>
      <c r="K57" s="201"/>
      <c r="L57" s="201"/>
      <c r="M57" s="201"/>
    </row>
    <row r="58" spans="5:13" ht="15" customHeight="1">
      <c r="E58" s="4"/>
      <c r="G58" s="4"/>
      <c r="H58" s="18"/>
      <c r="I58" s="4"/>
      <c r="J58" s="201"/>
      <c r="K58" s="201"/>
      <c r="L58" s="201"/>
      <c r="M58" s="201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13">
      <selection activeCell="H10" sqref="H10"/>
    </sheetView>
  </sheetViews>
  <sheetFormatPr defaultColWidth="9.140625" defaultRowHeight="12.75"/>
  <cols>
    <col min="1" max="1" width="6.140625" style="0" customWidth="1"/>
    <col min="2" max="2" width="45.140625" style="0" customWidth="1"/>
    <col min="3" max="3" width="6.00390625" style="86" customWidth="1"/>
    <col min="4" max="4" width="12.8515625" style="0" customWidth="1"/>
    <col min="5" max="5" width="9.00390625" style="92" customWidth="1"/>
    <col min="6" max="6" width="11.00390625" style="0" customWidth="1"/>
    <col min="7" max="7" width="14.8515625" style="0" customWidth="1"/>
    <col min="8" max="10" width="12.8515625" style="0" customWidth="1"/>
  </cols>
  <sheetData>
    <row r="1" ht="13.5"/>
    <row r="2" ht="13.5">
      <c r="B2" s="1"/>
    </row>
    <row r="3" ht="13.5"/>
    <row r="4" ht="13.5"/>
    <row r="5" ht="13.5"/>
    <row r="6" ht="13.5"/>
    <row r="7" ht="13.5">
      <c r="A7" s="2" t="s">
        <v>190</v>
      </c>
    </row>
    <row r="8" ht="13.5">
      <c r="A8" s="2" t="s">
        <v>179</v>
      </c>
    </row>
    <row r="9" ht="13.5">
      <c r="A9" s="2" t="s">
        <v>183</v>
      </c>
    </row>
    <row r="10" spans="1:10" ht="25.5" customHeight="1">
      <c r="A10" s="127" t="s">
        <v>96</v>
      </c>
      <c r="B10" s="127" t="s">
        <v>97</v>
      </c>
      <c r="C10" s="129" t="s">
        <v>98</v>
      </c>
      <c r="D10" s="129" t="s">
        <v>128</v>
      </c>
      <c r="E10" s="130" t="s">
        <v>149</v>
      </c>
      <c r="F10" s="127" t="s">
        <v>99</v>
      </c>
      <c r="G10" s="127" t="s">
        <v>180</v>
      </c>
      <c r="H10" s="127" t="s">
        <v>181</v>
      </c>
      <c r="I10" s="127" t="s">
        <v>182</v>
      </c>
      <c r="J10" s="146" t="s">
        <v>100</v>
      </c>
    </row>
    <row r="11" spans="1:10" ht="18" customHeight="1">
      <c r="A11" s="131" t="s">
        <v>106</v>
      </c>
      <c r="B11" s="87" t="s">
        <v>138</v>
      </c>
      <c r="C11" s="152"/>
      <c r="D11" s="152"/>
      <c r="E11" s="152"/>
      <c r="F11" s="152"/>
      <c r="G11" s="152"/>
      <c r="H11" s="152"/>
      <c r="I11" s="152"/>
      <c r="J11" s="145"/>
    </row>
    <row r="12" spans="1:10" ht="23.25" customHeight="1">
      <c r="A12" s="132" t="s">
        <v>1</v>
      </c>
      <c r="B12" s="90" t="s">
        <v>111</v>
      </c>
      <c r="C12" s="91" t="s">
        <v>101</v>
      </c>
      <c r="D12" s="91"/>
      <c r="E12" s="91"/>
      <c r="F12" s="91"/>
      <c r="G12" s="91"/>
      <c r="H12" s="91"/>
      <c r="I12" s="91"/>
      <c r="J12" s="147"/>
    </row>
    <row r="13" spans="1:10" ht="36.75" customHeight="1">
      <c r="A13" s="139" t="s">
        <v>107</v>
      </c>
      <c r="B13" s="137" t="s">
        <v>109</v>
      </c>
      <c r="C13" s="139" t="s">
        <v>63</v>
      </c>
      <c r="D13" s="140"/>
      <c r="E13" s="141"/>
      <c r="F13" s="133"/>
      <c r="G13" s="133"/>
      <c r="H13" s="133"/>
      <c r="I13" s="133"/>
      <c r="J13" s="148"/>
    </row>
    <row r="14" spans="1:10" ht="21" customHeight="1">
      <c r="A14" s="139" t="s">
        <v>108</v>
      </c>
      <c r="B14" s="137" t="s">
        <v>134</v>
      </c>
      <c r="C14" s="139" t="s">
        <v>63</v>
      </c>
      <c r="D14" s="140"/>
      <c r="E14" s="141"/>
      <c r="F14" s="133"/>
      <c r="G14" s="133"/>
      <c r="H14" s="133"/>
      <c r="I14" s="133"/>
      <c r="J14" s="148"/>
    </row>
    <row r="15" spans="1:10" ht="12" customHeight="1">
      <c r="A15" s="132" t="s">
        <v>2</v>
      </c>
      <c r="B15" s="90" t="s">
        <v>110</v>
      </c>
      <c r="C15" s="91" t="s">
        <v>101</v>
      </c>
      <c r="D15" s="91"/>
      <c r="E15" s="91"/>
      <c r="F15" s="91"/>
      <c r="G15" s="91"/>
      <c r="H15" s="91"/>
      <c r="I15" s="91"/>
      <c r="J15" s="147"/>
    </row>
    <row r="16" spans="1:10" ht="26.25" customHeight="1">
      <c r="A16" s="139" t="s">
        <v>113</v>
      </c>
      <c r="B16" s="137" t="s">
        <v>131</v>
      </c>
      <c r="C16" s="139" t="s">
        <v>63</v>
      </c>
      <c r="D16" s="153"/>
      <c r="E16" s="154"/>
      <c r="F16" s="133"/>
      <c r="G16" s="133"/>
      <c r="H16" s="133"/>
      <c r="I16" s="133"/>
      <c r="J16" s="148"/>
    </row>
    <row r="17" spans="1:10" ht="13.5">
      <c r="A17" s="139"/>
      <c r="B17" s="155" t="s">
        <v>112</v>
      </c>
      <c r="C17" s="152"/>
      <c r="D17" s="153"/>
      <c r="E17" s="153"/>
      <c r="F17" s="128"/>
      <c r="G17" s="128"/>
      <c r="H17" s="128"/>
      <c r="I17" s="128"/>
      <c r="J17" s="150"/>
    </row>
    <row r="18" spans="1:10" ht="0.75" customHeight="1">
      <c r="A18" s="139"/>
      <c r="B18" s="155"/>
      <c r="C18" s="152"/>
      <c r="D18" s="153"/>
      <c r="E18" s="153"/>
      <c r="F18" s="136"/>
      <c r="G18" s="136"/>
      <c r="H18" s="136"/>
      <c r="I18" s="136"/>
      <c r="J18" s="151"/>
    </row>
    <row r="19" spans="1:10" ht="45" customHeight="1">
      <c r="A19" s="139" t="s">
        <v>114</v>
      </c>
      <c r="B19" s="137" t="s">
        <v>147</v>
      </c>
      <c r="C19" s="139" t="s">
        <v>124</v>
      </c>
      <c r="D19" s="154"/>
      <c r="E19" s="154"/>
      <c r="F19" s="133"/>
      <c r="G19" s="133"/>
      <c r="H19" s="133"/>
      <c r="I19" s="133"/>
      <c r="J19" s="148"/>
    </row>
    <row r="20" spans="1:10" ht="30" customHeight="1">
      <c r="A20" s="139" t="s">
        <v>115</v>
      </c>
      <c r="B20" s="137" t="s">
        <v>145</v>
      </c>
      <c r="C20" s="139" t="s">
        <v>63</v>
      </c>
      <c r="D20" s="154"/>
      <c r="E20" s="154"/>
      <c r="F20" s="133"/>
      <c r="G20" s="133"/>
      <c r="H20" s="133"/>
      <c r="I20" s="133"/>
      <c r="J20" s="148"/>
    </row>
    <row r="21" spans="1:10" ht="12.75" customHeight="1">
      <c r="A21" s="139" t="s">
        <v>115</v>
      </c>
      <c r="B21" s="156" t="s">
        <v>144</v>
      </c>
      <c r="C21" s="139" t="s">
        <v>63</v>
      </c>
      <c r="D21" s="154"/>
      <c r="E21" s="154"/>
      <c r="F21" s="133"/>
      <c r="G21" s="133"/>
      <c r="H21" s="133"/>
      <c r="I21" s="134"/>
      <c r="J21" s="148"/>
    </row>
    <row r="22" spans="1:10" ht="12.75" customHeight="1">
      <c r="A22" s="132" t="s">
        <v>118</v>
      </c>
      <c r="B22" s="90" t="s">
        <v>117</v>
      </c>
      <c r="C22" s="91" t="s">
        <v>101</v>
      </c>
      <c r="D22" s="91"/>
      <c r="E22" s="91"/>
      <c r="F22" s="91"/>
      <c r="G22" s="91"/>
      <c r="H22" s="91"/>
      <c r="I22" s="91"/>
      <c r="J22" s="147"/>
    </row>
    <row r="23" spans="1:10" ht="79.5" customHeight="1">
      <c r="A23" s="139" t="s">
        <v>135</v>
      </c>
      <c r="B23" s="138" t="s">
        <v>139</v>
      </c>
      <c r="C23" s="132" t="s">
        <v>137</v>
      </c>
      <c r="D23" s="154"/>
      <c r="E23" s="154"/>
      <c r="F23" s="133"/>
      <c r="G23" s="133"/>
      <c r="H23" s="132"/>
      <c r="I23" s="132"/>
      <c r="J23" s="148"/>
    </row>
    <row r="24" spans="1:10" ht="34.5" customHeight="1" hidden="1">
      <c r="A24" s="139" t="s">
        <v>136</v>
      </c>
      <c r="B24" s="157" t="s">
        <v>140</v>
      </c>
      <c r="C24" s="139" t="s">
        <v>137</v>
      </c>
      <c r="D24" s="154"/>
      <c r="E24" s="154">
        <v>286.11</v>
      </c>
      <c r="F24" s="133">
        <v>1</v>
      </c>
      <c r="G24" s="133"/>
      <c r="H24" s="135"/>
      <c r="I24" s="135"/>
      <c r="J24" s="148">
        <v>1</v>
      </c>
    </row>
    <row r="25" spans="1:10" ht="33" customHeight="1" hidden="1">
      <c r="A25" s="139"/>
      <c r="B25" s="157"/>
      <c r="C25" s="139"/>
      <c r="D25" s="154"/>
      <c r="E25" s="154"/>
      <c r="F25" s="135" t="e">
        <f>#REF!*F24</f>
        <v>#REF!</v>
      </c>
      <c r="G25" s="134"/>
      <c r="H25" s="135"/>
      <c r="I25" s="135"/>
      <c r="J25" s="149" t="e">
        <f>SUM(F25:I25)</f>
        <v>#REF!</v>
      </c>
    </row>
    <row r="26" spans="1:10" ht="73.5" customHeight="1">
      <c r="A26" s="139" t="s">
        <v>136</v>
      </c>
      <c r="B26" s="157" t="s">
        <v>141</v>
      </c>
      <c r="C26" s="139" t="s">
        <v>98</v>
      </c>
      <c r="D26" s="154"/>
      <c r="E26" s="154"/>
      <c r="F26" s="133"/>
      <c r="G26" s="134"/>
      <c r="H26" s="135"/>
      <c r="I26" s="135"/>
      <c r="J26" s="148"/>
    </row>
    <row r="27" spans="1:10" ht="33.75" customHeight="1" hidden="1">
      <c r="A27" s="139" t="s">
        <v>143</v>
      </c>
      <c r="B27" s="157" t="s">
        <v>142</v>
      </c>
      <c r="C27" s="139" t="s">
        <v>98</v>
      </c>
      <c r="D27" s="154"/>
      <c r="E27" s="154">
        <v>2537.05</v>
      </c>
      <c r="F27" s="133">
        <v>1</v>
      </c>
      <c r="G27" s="132"/>
      <c r="H27" s="132"/>
      <c r="I27" s="132"/>
      <c r="J27" s="148">
        <v>1</v>
      </c>
    </row>
    <row r="28" spans="1:10" ht="32.25" customHeight="1" hidden="1">
      <c r="A28" s="139"/>
      <c r="B28" s="157"/>
      <c r="C28" s="139"/>
      <c r="D28" s="154"/>
      <c r="E28" s="154"/>
      <c r="F28" s="135" t="e">
        <f>#REF!*F27</f>
        <v>#REF!</v>
      </c>
      <c r="G28" s="132"/>
      <c r="H28" s="132"/>
      <c r="I28" s="132"/>
      <c r="J28" s="149" t="e">
        <f>SUM(F28:I28)</f>
        <v>#REF!</v>
      </c>
    </row>
    <row r="29" spans="1:10" ht="26.25" customHeight="1">
      <c r="A29" s="132" t="s">
        <v>119</v>
      </c>
      <c r="B29" s="90" t="s">
        <v>126</v>
      </c>
      <c r="C29" s="91" t="s">
        <v>101</v>
      </c>
      <c r="D29" s="91"/>
      <c r="E29" s="91"/>
      <c r="F29" s="91"/>
      <c r="G29" s="91"/>
      <c r="H29" s="91"/>
      <c r="I29" s="91"/>
      <c r="J29" s="147"/>
    </row>
    <row r="30" spans="1:10" ht="37.5" customHeight="1">
      <c r="A30" s="139" t="s">
        <v>120</v>
      </c>
      <c r="B30" s="137" t="s">
        <v>146</v>
      </c>
      <c r="C30" s="139" t="s">
        <v>124</v>
      </c>
      <c r="D30" s="154"/>
      <c r="E30" s="154"/>
      <c r="F30" s="133"/>
      <c r="G30" s="133"/>
      <c r="H30" s="133"/>
      <c r="I30" s="133"/>
      <c r="J30" s="148"/>
    </row>
    <row r="31" spans="1:10" ht="36" customHeight="1">
      <c r="A31" s="139" t="s">
        <v>121</v>
      </c>
      <c r="B31" s="137" t="s">
        <v>133</v>
      </c>
      <c r="C31" s="158" t="s">
        <v>125</v>
      </c>
      <c r="D31" s="154"/>
      <c r="E31" s="154"/>
      <c r="F31" s="133"/>
      <c r="G31" s="133"/>
      <c r="H31" s="133"/>
      <c r="I31" s="133"/>
      <c r="J31" s="148"/>
    </row>
    <row r="32" spans="1:10" ht="30.75" customHeight="1">
      <c r="A32" s="139" t="s">
        <v>122</v>
      </c>
      <c r="B32" s="137" t="s">
        <v>145</v>
      </c>
      <c r="C32" s="139" t="s">
        <v>63</v>
      </c>
      <c r="D32" s="154"/>
      <c r="E32" s="154"/>
      <c r="F32" s="133"/>
      <c r="G32" s="133"/>
      <c r="H32" s="133"/>
      <c r="I32" s="133"/>
      <c r="J32" s="148"/>
    </row>
    <row r="33" spans="1:10" ht="24.75" customHeight="1">
      <c r="A33" s="139" t="s">
        <v>123</v>
      </c>
      <c r="B33" s="137" t="s">
        <v>132</v>
      </c>
      <c r="C33" s="139" t="s">
        <v>63</v>
      </c>
      <c r="D33" s="154"/>
      <c r="E33" s="154"/>
      <c r="F33" s="133"/>
      <c r="G33" s="133"/>
      <c r="H33" s="133"/>
      <c r="I33" s="133"/>
      <c r="J33" s="148"/>
    </row>
    <row r="34" spans="1:10" ht="18" customHeight="1">
      <c r="A34" s="139"/>
      <c r="B34" s="137"/>
      <c r="C34" s="139"/>
      <c r="D34" s="154"/>
      <c r="E34" s="154"/>
      <c r="F34" s="135"/>
      <c r="G34" s="135"/>
      <c r="H34" s="135"/>
      <c r="I34" s="135"/>
      <c r="J34" s="149"/>
    </row>
    <row r="35" spans="1:10" ht="13.5">
      <c r="A35" s="208" t="s">
        <v>102</v>
      </c>
      <c r="B35" s="208"/>
      <c r="C35" s="208"/>
      <c r="D35" s="208"/>
      <c r="E35" s="208"/>
      <c r="F35" s="142"/>
      <c r="G35" s="142"/>
      <c r="H35" s="142"/>
      <c r="I35" s="142"/>
      <c r="J35" s="142"/>
    </row>
    <row r="36" spans="1:10" ht="13.5">
      <c r="A36" s="208" t="s">
        <v>103</v>
      </c>
      <c r="B36" s="208"/>
      <c r="C36" s="208"/>
      <c r="D36" s="208"/>
      <c r="E36" s="208"/>
      <c r="F36" s="88"/>
      <c r="G36" s="88"/>
      <c r="H36" s="88"/>
      <c r="I36" s="88"/>
      <c r="J36" s="143"/>
    </row>
    <row r="37" spans="1:10" ht="13.5">
      <c r="A37" s="208" t="s">
        <v>104</v>
      </c>
      <c r="B37" s="208"/>
      <c r="C37" s="208"/>
      <c r="D37" s="208"/>
      <c r="E37" s="208"/>
      <c r="F37" s="89"/>
      <c r="G37" s="89"/>
      <c r="H37" s="89"/>
      <c r="I37" s="89"/>
      <c r="J37" s="144"/>
    </row>
    <row r="38" spans="1:10" ht="13.5">
      <c r="A38" s="208" t="s">
        <v>105</v>
      </c>
      <c r="B38" s="208"/>
      <c r="C38" s="208"/>
      <c r="D38" s="208"/>
      <c r="E38" s="208"/>
      <c r="F38" s="89"/>
      <c r="G38" s="89"/>
      <c r="H38" s="89"/>
      <c r="I38" s="89"/>
      <c r="J38" s="144"/>
    </row>
    <row r="40" spans="2:9" ht="13.5">
      <c r="B40" s="84"/>
      <c r="F40" s="85"/>
      <c r="G40" s="85"/>
      <c r="H40" s="85"/>
      <c r="I40" s="85"/>
    </row>
    <row r="41" spans="2:10" ht="13.5">
      <c r="B41" s="84"/>
      <c r="F41" s="84"/>
      <c r="G41" s="84"/>
      <c r="H41" s="84"/>
      <c r="I41" s="84"/>
      <c r="J41" s="84"/>
    </row>
    <row r="43" spans="6:9" ht="13.5">
      <c r="F43" s="84"/>
      <c r="G43" s="84"/>
      <c r="H43" s="84"/>
      <c r="I43" s="84"/>
    </row>
    <row r="44" spans="7:9" ht="13.5">
      <c r="G44" s="93"/>
      <c r="I44" s="84"/>
    </row>
  </sheetData>
  <sheetProtection/>
  <mergeCells count="4">
    <mergeCell ref="A38:E38"/>
    <mergeCell ref="A35:E35"/>
    <mergeCell ref="A36:E36"/>
    <mergeCell ref="A37:E3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93" r:id="rId2"/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3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421875" style="159" customWidth="1"/>
    <col min="2" max="2" width="37.57421875" style="159" customWidth="1"/>
    <col min="3" max="3" width="6.00390625" style="159" customWidth="1"/>
    <col min="4" max="4" width="13.421875" style="159" customWidth="1"/>
    <col min="5" max="5" width="9.8515625" style="159" customWidth="1"/>
    <col min="6" max="6" width="8.28125" style="159" customWidth="1"/>
    <col min="7" max="7" width="9.00390625" style="159" customWidth="1"/>
    <col min="8" max="8" width="9.7109375" style="159" customWidth="1"/>
    <col min="9" max="16384" width="8.8515625" style="159" customWidth="1"/>
  </cols>
  <sheetData>
    <row r="1" ht="12.75"/>
    <row r="2" ht="12.75"/>
    <row r="3" ht="12.75"/>
    <row r="4" ht="12.75"/>
    <row r="5" ht="12.75"/>
    <row r="7" ht="12.75">
      <c r="A7" s="176"/>
    </row>
    <row r="8" ht="12.75">
      <c r="A8" s="160" t="s">
        <v>191</v>
      </c>
    </row>
    <row r="9" ht="12.75">
      <c r="A9" s="160" t="s">
        <v>178</v>
      </c>
    </row>
    <row r="10" ht="12.75">
      <c r="A10" s="160" t="s">
        <v>148</v>
      </c>
    </row>
    <row r="11" spans="1:9" ht="52.5">
      <c r="A11" s="161" t="s">
        <v>96</v>
      </c>
      <c r="B11" s="161" t="s">
        <v>97</v>
      </c>
      <c r="C11" s="161" t="s">
        <v>98</v>
      </c>
      <c r="D11" s="161" t="s">
        <v>128</v>
      </c>
      <c r="E11" s="177" t="s">
        <v>185</v>
      </c>
      <c r="F11" s="177" t="s">
        <v>184</v>
      </c>
      <c r="G11" s="177" t="s">
        <v>150</v>
      </c>
      <c r="H11" s="177" t="s">
        <v>186</v>
      </c>
      <c r="I11" s="177" t="s">
        <v>187</v>
      </c>
    </row>
    <row r="12" spans="1:9" ht="31.5" customHeight="1">
      <c r="A12" s="161" t="s">
        <v>106</v>
      </c>
      <c r="B12" s="211" t="s">
        <v>188</v>
      </c>
      <c r="C12" s="211"/>
      <c r="D12" s="211"/>
      <c r="E12" s="211"/>
      <c r="F12" s="211"/>
      <c r="G12" s="211"/>
      <c r="H12" s="211"/>
      <c r="I12" s="162"/>
    </row>
    <row r="13" spans="1:9" ht="26.25">
      <c r="A13" s="161" t="s">
        <v>1</v>
      </c>
      <c r="B13" s="177" t="s">
        <v>111</v>
      </c>
      <c r="C13" s="163"/>
      <c r="D13" s="163"/>
      <c r="E13" s="163"/>
      <c r="F13" s="163"/>
      <c r="G13" s="163"/>
      <c r="H13" s="164"/>
      <c r="I13" s="162"/>
    </row>
    <row r="14" spans="1:9" ht="33.75" customHeight="1">
      <c r="A14" s="165" t="s">
        <v>107</v>
      </c>
      <c r="B14" s="166" t="s">
        <v>109</v>
      </c>
      <c r="C14" s="165" t="s">
        <v>63</v>
      </c>
      <c r="D14" s="167">
        <v>24</v>
      </c>
      <c r="E14" s="168"/>
      <c r="F14" s="168"/>
      <c r="G14" s="168"/>
      <c r="H14" s="169"/>
      <c r="I14" s="162"/>
    </row>
    <row r="15" spans="1:9" ht="39" customHeight="1">
      <c r="A15" s="165" t="s">
        <v>108</v>
      </c>
      <c r="B15" s="166" t="s">
        <v>134</v>
      </c>
      <c r="C15" s="165" t="s">
        <v>63</v>
      </c>
      <c r="D15" s="167">
        <v>6</v>
      </c>
      <c r="E15" s="168"/>
      <c r="F15" s="168"/>
      <c r="G15" s="168"/>
      <c r="H15" s="169"/>
      <c r="I15" s="162"/>
    </row>
    <row r="16" spans="1:9" ht="23.25" customHeight="1">
      <c r="A16" s="161" t="s">
        <v>2</v>
      </c>
      <c r="B16" s="177" t="s">
        <v>110</v>
      </c>
      <c r="C16" s="163"/>
      <c r="D16" s="163"/>
      <c r="E16" s="170"/>
      <c r="F16" s="170"/>
      <c r="G16" s="170"/>
      <c r="H16" s="164"/>
      <c r="I16" s="162"/>
    </row>
    <row r="17" spans="1:9" ht="34.5" customHeight="1">
      <c r="A17" s="165" t="s">
        <v>113</v>
      </c>
      <c r="B17" s="166" t="s">
        <v>131</v>
      </c>
      <c r="C17" s="165" t="s">
        <v>63</v>
      </c>
      <c r="D17" s="169">
        <f>6*62300</f>
        <v>373800</v>
      </c>
      <c r="E17" s="169"/>
      <c r="F17" s="169"/>
      <c r="G17" s="168"/>
      <c r="H17" s="169"/>
      <c r="I17" s="162"/>
    </row>
    <row r="18" spans="1:9" ht="23.25" customHeight="1">
      <c r="A18" s="171" t="s">
        <v>129</v>
      </c>
      <c r="B18" s="172" t="s">
        <v>112</v>
      </c>
      <c r="C18" s="165"/>
      <c r="D18" s="165"/>
      <c r="E18" s="165"/>
      <c r="F18" s="165"/>
      <c r="G18" s="169"/>
      <c r="H18" s="173"/>
      <c r="I18" s="162"/>
    </row>
    <row r="19" spans="1:9" ht="59.25" customHeight="1">
      <c r="A19" s="165" t="s">
        <v>114</v>
      </c>
      <c r="B19" s="166" t="s">
        <v>147</v>
      </c>
      <c r="C19" s="165" t="s">
        <v>124</v>
      </c>
      <c r="D19" s="169">
        <f>62300*6*0.1</f>
        <v>37380</v>
      </c>
      <c r="E19" s="169"/>
      <c r="F19" s="169"/>
      <c r="G19" s="168"/>
      <c r="H19" s="169"/>
      <c r="I19" s="162"/>
    </row>
    <row r="20" spans="1:9" ht="39" customHeight="1">
      <c r="A20" s="165" t="s">
        <v>115</v>
      </c>
      <c r="B20" s="166" t="s">
        <v>145</v>
      </c>
      <c r="C20" s="165" t="s">
        <v>63</v>
      </c>
      <c r="D20" s="169">
        <f>62300*6</f>
        <v>373800</v>
      </c>
      <c r="E20" s="169"/>
      <c r="F20" s="169"/>
      <c r="G20" s="168"/>
      <c r="H20" s="169"/>
      <c r="I20" s="162"/>
    </row>
    <row r="21" spans="1:9" ht="39.75" customHeight="1">
      <c r="A21" s="165" t="s">
        <v>116</v>
      </c>
      <c r="B21" s="178" t="s">
        <v>144</v>
      </c>
      <c r="C21" s="165" t="s">
        <v>63</v>
      </c>
      <c r="D21" s="169">
        <f>62300*6</f>
        <v>373800</v>
      </c>
      <c r="E21" s="169"/>
      <c r="F21" s="169"/>
      <c r="G21" s="168"/>
      <c r="H21" s="169"/>
      <c r="I21" s="162"/>
    </row>
    <row r="22" spans="1:9" ht="35.25" customHeight="1">
      <c r="A22" s="161" t="s">
        <v>118</v>
      </c>
      <c r="B22" s="177" t="s">
        <v>117</v>
      </c>
      <c r="C22" s="163"/>
      <c r="D22" s="163"/>
      <c r="E22" s="163"/>
      <c r="F22" s="163"/>
      <c r="G22" s="163"/>
      <c r="H22" s="164"/>
      <c r="I22" s="162"/>
    </row>
    <row r="23" spans="1:9" ht="76.5" customHeight="1">
      <c r="A23" s="163" t="s">
        <v>135</v>
      </c>
      <c r="B23" s="166" t="s">
        <v>139</v>
      </c>
      <c r="C23" s="163" t="s">
        <v>137</v>
      </c>
      <c r="D23" s="163">
        <v>12</v>
      </c>
      <c r="E23" s="163"/>
      <c r="F23" s="163"/>
      <c r="G23" s="210"/>
      <c r="H23" s="174"/>
      <c r="I23" s="162"/>
    </row>
    <row r="24" spans="1:9" ht="66.75" customHeight="1" hidden="1">
      <c r="A24" s="163"/>
      <c r="B24" s="166"/>
      <c r="C24" s="163"/>
      <c r="D24" s="163"/>
      <c r="E24" s="163"/>
      <c r="F24" s="163"/>
      <c r="G24" s="210"/>
      <c r="H24" s="174">
        <f>D24*G24</f>
        <v>0</v>
      </c>
      <c r="I24" s="162"/>
    </row>
    <row r="25" spans="1:9" ht="65.25" customHeight="1">
      <c r="A25" s="163" t="s">
        <v>136</v>
      </c>
      <c r="B25" s="166" t="s">
        <v>141</v>
      </c>
      <c r="C25" s="163" t="s">
        <v>98</v>
      </c>
      <c r="D25" s="163">
        <v>2</v>
      </c>
      <c r="E25" s="174"/>
      <c r="F25" s="174"/>
      <c r="G25" s="210"/>
      <c r="H25" s="174"/>
      <c r="I25" s="162"/>
    </row>
    <row r="26" spans="1:9" ht="65.25" customHeight="1" hidden="1">
      <c r="A26" s="163"/>
      <c r="B26" s="166"/>
      <c r="C26" s="163"/>
      <c r="D26" s="163"/>
      <c r="E26" s="174"/>
      <c r="F26" s="174"/>
      <c r="G26" s="210"/>
      <c r="H26" s="174"/>
      <c r="I26" s="162"/>
    </row>
    <row r="27" spans="1:9" ht="27.75" customHeight="1">
      <c r="A27" s="161" t="s">
        <v>119</v>
      </c>
      <c r="B27" s="177" t="s">
        <v>126</v>
      </c>
      <c r="C27" s="161"/>
      <c r="D27" s="161"/>
      <c r="E27" s="161"/>
      <c r="F27" s="161"/>
      <c r="G27" s="161"/>
      <c r="H27" s="164"/>
      <c r="I27" s="162"/>
    </row>
    <row r="28" spans="1:9" ht="48" customHeight="1">
      <c r="A28" s="165" t="s">
        <v>120</v>
      </c>
      <c r="B28" s="166" t="s">
        <v>146</v>
      </c>
      <c r="C28" s="165" t="s">
        <v>124</v>
      </c>
      <c r="D28" s="169">
        <f>62300*6*0.1</f>
        <v>37380</v>
      </c>
      <c r="E28" s="169"/>
      <c r="F28" s="169"/>
      <c r="G28" s="168"/>
      <c r="H28" s="169"/>
      <c r="I28" s="162"/>
    </row>
    <row r="29" spans="1:9" ht="36.75" customHeight="1">
      <c r="A29" s="165" t="s">
        <v>121</v>
      </c>
      <c r="B29" s="166" t="s">
        <v>133</v>
      </c>
      <c r="C29" s="165" t="s">
        <v>125</v>
      </c>
      <c r="D29" s="169">
        <f>62300*6*0.1*1.25*3</f>
        <v>140175</v>
      </c>
      <c r="E29" s="169"/>
      <c r="F29" s="169"/>
      <c r="G29" s="168"/>
      <c r="H29" s="169"/>
      <c r="I29" s="162"/>
    </row>
    <row r="30" spans="1:9" ht="39" customHeight="1">
      <c r="A30" s="165" t="s">
        <v>122</v>
      </c>
      <c r="B30" s="166" t="s">
        <v>145</v>
      </c>
      <c r="C30" s="165" t="s">
        <v>63</v>
      </c>
      <c r="D30" s="169">
        <f>62300*6</f>
        <v>373800</v>
      </c>
      <c r="E30" s="169"/>
      <c r="F30" s="169"/>
      <c r="G30" s="168"/>
      <c r="H30" s="169"/>
      <c r="I30" s="162"/>
    </row>
    <row r="31" spans="1:9" ht="24" customHeight="1">
      <c r="A31" s="165" t="s">
        <v>123</v>
      </c>
      <c r="B31" s="166" t="s">
        <v>132</v>
      </c>
      <c r="C31" s="165" t="s">
        <v>124</v>
      </c>
      <c r="D31" s="169">
        <f>62300*6</f>
        <v>373800</v>
      </c>
      <c r="E31" s="169"/>
      <c r="F31" s="169"/>
      <c r="G31" s="168"/>
      <c r="H31" s="169"/>
      <c r="I31" s="162"/>
    </row>
    <row r="32" spans="1:9" ht="22.5" customHeight="1">
      <c r="A32" s="171"/>
      <c r="B32" s="171"/>
      <c r="C32" s="171"/>
      <c r="D32" s="209" t="s">
        <v>130</v>
      </c>
      <c r="E32" s="209"/>
      <c r="F32" s="161"/>
      <c r="G32" s="161"/>
      <c r="H32" s="164"/>
      <c r="I32" s="162"/>
    </row>
    <row r="33" spans="1:8" ht="22.5" customHeight="1">
      <c r="A33" s="179"/>
      <c r="B33" s="179"/>
      <c r="C33" s="179"/>
      <c r="D33" s="180"/>
      <c r="E33" s="180"/>
      <c r="F33" s="180"/>
      <c r="G33" s="180"/>
      <c r="H33" s="181"/>
    </row>
    <row r="34" spans="1:8" ht="22.5" customHeight="1">
      <c r="A34" s="179"/>
      <c r="B34" s="179"/>
      <c r="C34" s="179"/>
      <c r="D34" s="180"/>
      <c r="E34" s="180"/>
      <c r="F34" s="180"/>
      <c r="G34" s="180"/>
      <c r="H34" s="181"/>
    </row>
    <row r="35" spans="2:8" ht="12.75">
      <c r="B35" s="175"/>
      <c r="H35" s="175"/>
    </row>
  </sheetData>
  <sheetProtection/>
  <mergeCells count="4">
    <mergeCell ref="D32:E32"/>
    <mergeCell ref="G23:G24"/>
    <mergeCell ref="G25:G26"/>
    <mergeCell ref="B12:H12"/>
  </mergeCells>
  <printOptions/>
  <pageMargins left="1.1023622047244095" right="0.11811023622047245" top="0.7874015748031497" bottom="0.1968503937007874" header="0.31496062992125984" footer="0.31496062992125984"/>
  <pageSetup horizontalDpi="600" verticalDpi="600" orientation="portrait" paperSize="9" scale="70" r:id="rId2"/>
  <rowBreaks count="1" manualBreakCount="1">
    <brk id="3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6.00390625" style="0" customWidth="1"/>
    <col min="2" max="2" width="30.28125" style="0" customWidth="1"/>
    <col min="3" max="3" width="9.28125" style="0" customWidth="1"/>
    <col min="4" max="4" width="11.421875" style="0" customWidth="1"/>
    <col min="5" max="5" width="3.28125" style="0" customWidth="1"/>
    <col min="6" max="6" width="12.8515625" style="0" customWidth="1"/>
    <col min="7" max="7" width="14.57421875" style="0" customWidth="1"/>
  </cols>
  <sheetData>
    <row r="1" spans="1:7" ht="20.25" customHeight="1">
      <c r="A1" s="234"/>
      <c r="B1" s="234"/>
      <c r="C1" s="234"/>
      <c r="D1" s="234"/>
      <c r="E1" s="234"/>
      <c r="F1" s="234"/>
      <c r="G1" s="234"/>
    </row>
    <row r="2" spans="1:7" ht="23.25" customHeight="1">
      <c r="A2" s="234"/>
      <c r="B2" s="234"/>
      <c r="C2" s="234"/>
      <c r="D2" s="234"/>
      <c r="E2" s="234"/>
      <c r="F2" s="234"/>
      <c r="G2" s="234"/>
    </row>
    <row r="3" spans="1:7" ht="21" customHeight="1">
      <c r="A3" s="234"/>
      <c r="B3" s="234"/>
      <c r="C3" s="234"/>
      <c r="D3" s="234"/>
      <c r="E3" s="234"/>
      <c r="F3" s="234"/>
      <c r="G3" s="234"/>
    </row>
    <row r="4" spans="1:7" ht="21.75" customHeight="1">
      <c r="A4" s="234"/>
      <c r="B4" s="234"/>
      <c r="C4" s="234"/>
      <c r="D4" s="234"/>
      <c r="E4" s="234"/>
      <c r="F4" s="234"/>
      <c r="G4" s="234"/>
    </row>
    <row r="5" spans="1:5" ht="14.25">
      <c r="A5" s="94"/>
      <c r="B5" s="125"/>
      <c r="C5" s="126"/>
      <c r="D5" s="126"/>
      <c r="E5" s="95"/>
    </row>
    <row r="6" spans="1:5" ht="14.25">
      <c r="A6" s="94" t="s">
        <v>192</v>
      </c>
      <c r="B6" s="125"/>
      <c r="C6" s="126"/>
      <c r="D6" s="126"/>
      <c r="E6" s="95"/>
    </row>
    <row r="7" spans="1:5" ht="14.25">
      <c r="A7" s="94" t="s">
        <v>189</v>
      </c>
      <c r="B7" s="125"/>
      <c r="C7" s="126"/>
      <c r="D7" s="126"/>
      <c r="E7" s="95"/>
    </row>
    <row r="8" spans="1:5" ht="14.25">
      <c r="A8" s="94"/>
      <c r="B8" s="125"/>
      <c r="C8" s="126"/>
      <c r="D8" s="126"/>
      <c r="E8" s="95"/>
    </row>
    <row r="9" spans="1:4" ht="12.75">
      <c r="A9" s="235" t="s">
        <v>151</v>
      </c>
      <c r="B9" s="235"/>
      <c r="C9" s="235"/>
      <c r="D9" s="235"/>
    </row>
    <row r="10" spans="1:4" ht="39" customHeight="1" thickBot="1">
      <c r="A10" s="235"/>
      <c r="B10" s="235"/>
      <c r="C10" s="235"/>
      <c r="D10" s="235"/>
    </row>
    <row r="11" spans="1:7" ht="24" thickBot="1">
      <c r="A11" s="236"/>
      <c r="B11" s="236"/>
      <c r="C11" s="236"/>
      <c r="D11" s="236"/>
      <c r="F11" s="237" t="s">
        <v>152</v>
      </c>
      <c r="G11" s="238"/>
    </row>
    <row r="12" spans="1:7" ht="20.25" thickBot="1">
      <c r="A12" s="239" t="s">
        <v>153</v>
      </c>
      <c r="B12" s="240"/>
      <c r="C12" s="96" t="s">
        <v>154</v>
      </c>
      <c r="D12" s="97" t="s">
        <v>155</v>
      </c>
      <c r="F12" s="98" t="s">
        <v>156</v>
      </c>
      <c r="G12" s="99" t="s">
        <v>157</v>
      </c>
    </row>
    <row r="13" spans="1:7" ht="19.5">
      <c r="A13" s="241" t="s">
        <v>158</v>
      </c>
      <c r="B13" s="242"/>
      <c r="C13" s="100" t="s">
        <v>159</v>
      </c>
      <c r="D13" s="101"/>
      <c r="F13" s="102">
        <v>0.0343</v>
      </c>
      <c r="G13" s="103">
        <v>0.0671</v>
      </c>
    </row>
    <row r="14" spans="1:7" ht="19.5">
      <c r="A14" s="224" t="s">
        <v>160</v>
      </c>
      <c r="B14" s="225"/>
      <c r="C14" s="104" t="s">
        <v>161</v>
      </c>
      <c r="D14" s="105"/>
      <c r="F14" s="106">
        <v>0.0028</v>
      </c>
      <c r="G14" s="107">
        <v>0.0075</v>
      </c>
    </row>
    <row r="15" spans="1:7" ht="19.5">
      <c r="A15" s="224" t="s">
        <v>162</v>
      </c>
      <c r="B15" s="225"/>
      <c r="C15" s="104" t="s">
        <v>163</v>
      </c>
      <c r="D15" s="105"/>
      <c r="F15" s="106">
        <v>0.01</v>
      </c>
      <c r="G15" s="107">
        <v>0.0174</v>
      </c>
    </row>
    <row r="16" spans="1:7" ht="19.5">
      <c r="A16" s="226" t="s">
        <v>164</v>
      </c>
      <c r="B16" s="227"/>
      <c r="C16" s="108" t="s">
        <v>165</v>
      </c>
      <c r="D16" s="109"/>
      <c r="F16" s="110">
        <v>0.0094</v>
      </c>
      <c r="G16" s="111">
        <v>0.0117</v>
      </c>
    </row>
    <row r="17" spans="1:7" ht="19.5">
      <c r="A17" s="228" t="s">
        <v>166</v>
      </c>
      <c r="B17" s="229"/>
      <c r="C17" s="112" t="s">
        <v>167</v>
      </c>
      <c r="D17" s="113"/>
      <c r="F17" s="102">
        <v>0.0674</v>
      </c>
      <c r="G17" s="103">
        <v>0.094</v>
      </c>
    </row>
    <row r="18" spans="1:7" ht="19.5">
      <c r="A18" s="213" t="s">
        <v>168</v>
      </c>
      <c r="B18" s="114" t="s">
        <v>169</v>
      </c>
      <c r="C18" s="215" t="s">
        <v>0</v>
      </c>
      <c r="D18" s="101"/>
      <c r="F18" s="217" t="s">
        <v>170</v>
      </c>
      <c r="G18" s="218"/>
    </row>
    <row r="19" spans="1:7" ht="19.5">
      <c r="A19" s="213"/>
      <c r="B19" s="115" t="s">
        <v>171</v>
      </c>
      <c r="C19" s="215"/>
      <c r="D19" s="105"/>
      <c r="F19" s="217"/>
      <c r="G19" s="218"/>
    </row>
    <row r="20" spans="1:7" ht="19.5">
      <c r="A20" s="213"/>
      <c r="B20" s="115" t="s">
        <v>172</v>
      </c>
      <c r="C20" s="215"/>
      <c r="D20" s="105"/>
      <c r="F20" s="217"/>
      <c r="G20" s="218"/>
    </row>
    <row r="21" spans="1:7" ht="20.25" thickBot="1">
      <c r="A21" s="214"/>
      <c r="B21" s="116" t="s">
        <v>173</v>
      </c>
      <c r="C21" s="216"/>
      <c r="D21" s="117"/>
      <c r="F21" s="217"/>
      <c r="G21" s="218"/>
    </row>
    <row r="22" spans="1:7" ht="20.25" thickBot="1">
      <c r="A22" s="219" t="s">
        <v>174</v>
      </c>
      <c r="B22" s="220"/>
      <c r="C22" s="221"/>
      <c r="D22" s="118"/>
      <c r="F22" s="217"/>
      <c r="G22" s="218"/>
    </row>
    <row r="23" spans="1:7" ht="20.25" thickBot="1">
      <c r="A23" s="222"/>
      <c r="B23" s="222"/>
      <c r="C23" s="222"/>
      <c r="D23" s="222"/>
      <c r="F23" s="223"/>
      <c r="G23" s="223"/>
    </row>
    <row r="24" spans="1:7" ht="20.25" thickBot="1">
      <c r="A24" s="230" t="s">
        <v>175</v>
      </c>
      <c r="B24" s="231"/>
      <c r="C24" s="232"/>
      <c r="D24" s="119"/>
      <c r="F24" s="120">
        <v>0.2076</v>
      </c>
      <c r="G24" s="121">
        <v>0.3</v>
      </c>
    </row>
    <row r="25" spans="1:4" ht="21">
      <c r="A25" s="122"/>
      <c r="B25" s="122"/>
      <c r="C25" s="122"/>
      <c r="D25" s="123"/>
    </row>
    <row r="26" spans="1:3" ht="12.75">
      <c r="A26" s="233" t="s">
        <v>176</v>
      </c>
      <c r="B26" s="233"/>
      <c r="C26" s="233"/>
    </row>
    <row r="27" spans="1:6" ht="14.25">
      <c r="A27" s="212" t="s">
        <v>177</v>
      </c>
      <c r="B27" s="212"/>
      <c r="C27" s="212"/>
      <c r="F27" s="124"/>
    </row>
    <row r="28" ht="12.75">
      <c r="F28" s="124"/>
    </row>
  </sheetData>
  <sheetProtection/>
  <mergeCells count="19">
    <mergeCell ref="A1:G4"/>
    <mergeCell ref="A9:D10"/>
    <mergeCell ref="A11:D11"/>
    <mergeCell ref="F11:G11"/>
    <mergeCell ref="A12:B12"/>
    <mergeCell ref="A13:B13"/>
    <mergeCell ref="A14:B14"/>
    <mergeCell ref="A15:B15"/>
    <mergeCell ref="A16:B16"/>
    <mergeCell ref="A17:B17"/>
    <mergeCell ref="A24:C24"/>
    <mergeCell ref="A26:C26"/>
    <mergeCell ref="A27:C27"/>
    <mergeCell ref="A18:A21"/>
    <mergeCell ref="C18:C21"/>
    <mergeCell ref="F18:G22"/>
    <mergeCell ref="A22:C22"/>
    <mergeCell ref="A23:D23"/>
    <mergeCell ref="F23:G23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Aluísio</cp:lastModifiedBy>
  <cp:lastPrinted>2021-04-10T12:17:31Z</cp:lastPrinted>
  <dcterms:created xsi:type="dcterms:W3CDTF">2005-08-02T15:45:33Z</dcterms:created>
  <dcterms:modified xsi:type="dcterms:W3CDTF">2021-04-12T11:24:59Z</dcterms:modified>
  <cp:category/>
  <cp:version/>
  <cp:contentType/>
  <cp:contentStatus/>
</cp:coreProperties>
</file>