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ERVIDOR\projetos\2025 - PROJETOS\"/>
    </mc:Choice>
  </mc:AlternateContent>
  <xr:revisionPtr revIDLastSave="0" documentId="13_ncr:1_{88DC5458-8A03-448A-BA9B-C907C19DFDEE}" xr6:coauthVersionLast="36" xr6:coauthVersionMax="36" xr10:uidLastSave="{00000000-0000-0000-0000-000000000000}"/>
  <bookViews>
    <workbookView xWindow="0" yWindow="0" windowWidth="12525" windowHeight="7455" xr2:uid="{4D78897C-CAFA-4261-AB4C-B967C4B1C073}"/>
  </bookViews>
  <sheets>
    <sheet name="ANEXO VII" sheetId="2" r:id="rId1"/>
  </sheets>
  <externalReferences>
    <externalReference r:id="rId2"/>
  </externalReferences>
  <definedNames>
    <definedName name="Import.DescLote" hidden="1">[1]DADOS!$F$17</definedName>
    <definedName name="ORÇAMENTO.BancoRef" hidden="1">#REF!</definedName>
    <definedName name="ORÇAMENTO.CustoUnitario" hidden="1">ROUND(#REF!,15-13*#REF!)</definedName>
    <definedName name="ORÇAMENTO.PrecoUnitarioLicitado" hidden="1">#REF!</definedName>
    <definedName name="REFERENCIA.Descricao" hidden="1">IF(ISNUMBER(#REF!),OFFSET(INDIRECT(ORÇAMENTO.BancoRef),#REF!-1,3,1),#REF!)</definedName>
    <definedName name="REFERENCIA.Unidade" hidden="1">IF(ISNUMBER(#REF!),OFFSET(INDIRECT(ORÇAMENTO.BancoRef),#REF!-1,4,1),"-")</definedName>
    <definedName name="SomaAgrup">SUMIF(OFFSET(#REF!,1,0,#REF!),"S",OFFSET(#REF!,1,0,#REF!))</definedName>
    <definedName name="TIPOORCAMENTO" hidden="1">IF(VALUE([1]MENU!$O$3)=2,"Licitado","Proposto")</definedName>
    <definedName name="VTOTAL1">ROUND(ROUND(#REF!,2)*ROUND(#REF!,2),2)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 r="E1" i="2"/>
  <c r="G78" i="2"/>
  <c r="G67" i="2"/>
  <c r="G18" i="2"/>
  <c r="G3" i="2"/>
  <c r="D1" i="2"/>
</calcChain>
</file>

<file path=xl/sharedStrings.xml><?xml version="1.0" encoding="utf-8"?>
<sst xmlns="http://schemas.openxmlformats.org/spreadsheetml/2006/main" count="194" uniqueCount="66">
  <si>
    <t>MOBILIZAÇÃO, ORGANIZAÇÃO E FORTALECIMENTO SOCIAL</t>
  </si>
  <si>
    <t>Reunião com a Comunidade para apresentação do PTS e do Empreendimento 1</t>
  </si>
  <si>
    <t>Reunião com a Comunidade para apresentação do PTS e do Empreendimento 2</t>
  </si>
  <si>
    <t>Ação de Cidadania 1</t>
  </si>
  <si>
    <t>Ação de Cidadadania 2</t>
  </si>
  <si>
    <t>Ação de Cidadania 2</t>
  </si>
  <si>
    <t>Ação de Cidadania 3</t>
  </si>
  <si>
    <t>Visitas Domiciliares 1</t>
  </si>
  <si>
    <t>Visitas Domiciliares 2</t>
  </si>
  <si>
    <t>ACOMPANHAMENTO E GESTÃO SOCIAL DA INTERVENÇÃO</t>
  </si>
  <si>
    <t>Plantão Social 1</t>
  </si>
  <si>
    <t>Plantão Social 2</t>
  </si>
  <si>
    <t>Plantão Social 3</t>
  </si>
  <si>
    <t>Plantão Social 4</t>
  </si>
  <si>
    <t>Plantão Social 5</t>
  </si>
  <si>
    <t>Plantão Social 6</t>
  </si>
  <si>
    <t>Plantão Social 7</t>
  </si>
  <si>
    <t>Plantão Social 8</t>
  </si>
  <si>
    <t>Plantão Social 9</t>
  </si>
  <si>
    <t>Plantão Social 10</t>
  </si>
  <si>
    <t>Plantão Social 11</t>
  </si>
  <si>
    <t>Plantão Social 12</t>
  </si>
  <si>
    <t>Plantão Social 13</t>
  </si>
  <si>
    <t>Pantão Social 14</t>
  </si>
  <si>
    <t>Plantão Social 14</t>
  </si>
  <si>
    <t>Plantão Social 15</t>
  </si>
  <si>
    <t>Plantão Social 16</t>
  </si>
  <si>
    <t>Plantão Social 17</t>
  </si>
  <si>
    <t>Pantão Social 17</t>
  </si>
  <si>
    <t>Plantão Social 18</t>
  </si>
  <si>
    <t>Pantão Social 18</t>
  </si>
  <si>
    <t>Plantão Social 19</t>
  </si>
  <si>
    <t>Plantão Social 20</t>
  </si>
  <si>
    <t>Pantão Social 21</t>
  </si>
  <si>
    <t>Plantão Social 21</t>
  </si>
  <si>
    <t>Plantão Social 22</t>
  </si>
  <si>
    <t>Plantão Social 23</t>
  </si>
  <si>
    <t>Plantão Social 24</t>
  </si>
  <si>
    <t>EDUCAÇÃO AMBIENTAL E PATRIMONIAL</t>
  </si>
  <si>
    <t>Palestra sobre Saneamento Ambiental 1</t>
  </si>
  <si>
    <t>Palestra sobre Saneamento Ambiental 2</t>
  </si>
  <si>
    <t>Palestra sobre Saneamento Ambiental 3</t>
  </si>
  <si>
    <t>Palestra de Educação Ambiental 1</t>
  </si>
  <si>
    <t>Palestra de Educação Ambiental 2</t>
  </si>
  <si>
    <t>DESENVOLVIMENTO SOCIOECONÔMICO</t>
  </si>
  <si>
    <t>Curso Artesanato Materiais Recicláveis (Garrafa PET) 1</t>
  </si>
  <si>
    <t>Curso Artesanato Materiais Recicláveis (Garrafa PET) 2</t>
  </si>
  <si>
    <t>Curso Artesanato de Materiais Recicláveis (Pneu) 1</t>
  </si>
  <si>
    <t>Curso Artensanato de Materiais Recicláveis (Pneu) 2</t>
  </si>
  <si>
    <t>Curso Artesanato de Materiais Recicláveis (Pneu) 2</t>
  </si>
  <si>
    <t>Curso Artesanato de Materiais Recicláveis (Madeira) 1</t>
  </si>
  <si>
    <t>Curso Artesanato de Materiais Recicláveis (madeira) 2</t>
  </si>
  <si>
    <t>Curso Artesanato de Materiais Recicláveis (Madeira) 2</t>
  </si>
  <si>
    <t>Oficina sobre Empreendedorismo 1</t>
  </si>
  <si>
    <t>Oficina sobre Empreendedorismo 2</t>
  </si>
  <si>
    <t>Oficina sobre Empreendedorimso 2</t>
  </si>
  <si>
    <t>Oficina sobre Empreendedorismo 3</t>
  </si>
  <si>
    <t>Feira de Exposição Artesanato</t>
  </si>
  <si>
    <t>-</t>
  </si>
  <si>
    <t>Descrição</t>
  </si>
  <si>
    <t>Unidade</t>
  </si>
  <si>
    <t>Quantidade</t>
  </si>
  <si>
    <t>Preço Unitário (com BDI) (R$)</t>
  </si>
  <si>
    <t>Preço Total
(R$)</t>
  </si>
  <si>
    <t>BDI 1</t>
  </si>
  <si>
    <t>TRABALHO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</si>
</sst>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_);_(@_)"/>
  </numFmts>
  <fonts count="5"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color theme="1"/>
      <name val="Times New Roman"/>
      <family val="1"/>
    </font>
  </fonts>
  <fills count="9">
    <fill>
      <patternFill patternType="none"/>
    </fill>
    <fill>
      <patternFill patternType="gray125"/>
    </fill>
    <fill>
      <patternFill patternType="solid">
        <fgColor indexed="43"/>
        <bgColor indexed="26"/>
      </patternFill>
    </fill>
    <fill>
      <patternFill patternType="solid">
        <fgColor indexed="31"/>
        <bgColor indexed="42"/>
      </patternFill>
    </fill>
    <fill>
      <patternFill patternType="solid">
        <fgColor indexed="23"/>
        <bgColor indexed="55"/>
      </patternFill>
    </fill>
    <fill>
      <patternFill patternType="solid">
        <fgColor theme="0" tint="-0.249977111117893"/>
        <bgColor indexed="26"/>
      </patternFill>
    </fill>
    <fill>
      <patternFill patternType="solid">
        <fgColor theme="0" tint="-0.249977111117893"/>
        <bgColor indexed="64"/>
      </patternFill>
    </fill>
    <fill>
      <patternFill patternType="solid">
        <fgColor theme="0" tint="-0.499984740745262"/>
        <bgColor indexed="26"/>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6" borderId="0" xfId="0" applyFill="1"/>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3" fillId="4" borderId="3" xfId="0" applyNumberFormat="1" applyFont="1" applyFill="1" applyBorder="1" applyAlignment="1" applyProtection="1">
      <alignment horizontal="center" vertical="center" wrapText="1"/>
    </xf>
    <xf numFmtId="0" fontId="3" fillId="4" borderId="4" xfId="0" applyNumberFormat="1" applyFont="1" applyFill="1" applyBorder="1" applyAlignment="1" applyProtection="1">
      <alignment horizontal="center" vertical="center" wrapText="1"/>
    </xf>
    <xf numFmtId="0" fontId="3" fillId="4" borderId="5" xfId="0" applyNumberFormat="1" applyFont="1" applyFill="1" applyBorder="1" applyAlignment="1" applyProtection="1">
      <alignment horizontal="center" vertical="center" wrapText="1"/>
    </xf>
    <xf numFmtId="164" fontId="3" fillId="4" borderId="1" xfId="1" applyNumberFormat="1" applyFont="1" applyFill="1" applyBorder="1" applyAlignment="1" applyProtection="1">
      <alignment horizontal="center" vertical="center" shrinkToFit="1"/>
    </xf>
    <xf numFmtId="0" fontId="3" fillId="7" borderId="1" xfId="0" applyNumberFormat="1" applyFont="1" applyFill="1" applyBorder="1" applyAlignment="1" applyProtection="1">
      <alignment horizontal="center" vertical="center" wrapText="1"/>
      <protection locked="0"/>
    </xf>
    <xf numFmtId="164" fontId="3" fillId="8" borderId="1" xfId="1" applyNumberFormat="1" applyFont="1" applyFill="1" applyBorder="1" applyAlignment="1" applyProtection="1">
      <alignment horizontal="center" vertical="center" shrinkToFit="1"/>
    </xf>
    <xf numFmtId="0" fontId="3" fillId="5" borderId="1" xfId="0" applyNumberFormat="1" applyFont="1" applyFill="1" applyBorder="1" applyAlignment="1" applyProtection="1">
      <alignment horizontal="center" vertical="center" wrapText="1"/>
      <protection locked="0"/>
    </xf>
    <xf numFmtId="164" fontId="3" fillId="6" borderId="1" xfId="1" applyNumberFormat="1" applyFont="1" applyFill="1" applyBorder="1" applyAlignment="1" applyProtection="1">
      <alignment horizontal="center" vertical="center" shrinkToFit="1"/>
    </xf>
    <xf numFmtId="0" fontId="4" fillId="2" borderId="1" xfId="0" applyNumberFormat="1" applyFont="1" applyFill="1" applyBorder="1" applyAlignment="1" applyProtection="1">
      <alignment horizontal="left"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vertical="center" shrinkToFit="1"/>
    </xf>
    <xf numFmtId="10" fontId="4" fillId="3" borderId="1" xfId="2"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shrinkToFit="1"/>
    </xf>
    <xf numFmtId="0" fontId="4" fillId="5" borderId="1" xfId="0" applyNumberFormat="1" applyFont="1" applyFill="1" applyBorder="1" applyAlignment="1" applyProtection="1">
      <alignment horizontal="center" vertical="center" wrapText="1"/>
      <protection locked="0"/>
    </xf>
    <xf numFmtId="164" fontId="4" fillId="6" borderId="1" xfId="1" applyNumberFormat="1" applyFont="1" applyFill="1" applyBorder="1" applyAlignment="1" applyProtection="1">
      <alignment horizontal="center" vertical="center" shrinkToFit="1"/>
    </xf>
    <xf numFmtId="0" fontId="4" fillId="0" borderId="1" xfId="0" applyFont="1" applyBorder="1" applyAlignment="1">
      <alignment horizontal="center" vertical="center"/>
    </xf>
  </cellXfs>
  <cellStyles count="3">
    <cellStyle name="Normal" xfId="0" builtinId="0"/>
    <cellStyle name="Porcentagem" xfId="2" builtinId="5"/>
    <cellStyle name="Vírgula" xfId="1" builtinId="3"/>
  </cellStyles>
  <dxfs count="357">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
      <font>
        <b val="0"/>
        <condense val="0"/>
        <extend val="0"/>
        <color indexed="9"/>
      </font>
      <fill>
        <patternFill patternType="none">
          <fgColor indexed="64"/>
          <bgColor indexed="65"/>
        </patternFill>
      </fill>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left/>
        <right/>
        <top style="thin">
          <color indexed="8"/>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me\Documents\2-PLANILHA%20OR&#199;AMENTARIA%20PTS%20EDIT%20P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3">
          <cell r="O3">
            <v>1</v>
          </cell>
        </row>
      </sheetData>
      <sheetData sheetId="1">
        <row r="17">
          <cell r="F17" t="str">
            <v>TRABALHO SOCIAL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B7DB-19CD-4585-93D2-D33FA9CBD233}">
  <dimension ref="A1:I98"/>
  <sheetViews>
    <sheetView tabSelected="1" zoomScale="115" zoomScaleNormal="115" workbookViewId="0">
      <selection activeCell="D101" sqref="D101"/>
    </sheetView>
  </sheetViews>
  <sheetFormatPr defaultRowHeight="15" x14ac:dyDescent="0.25"/>
  <cols>
    <col min="1" max="1" width="17.140625" style="1" customWidth="1"/>
    <col min="7" max="7" width="14" customWidth="1"/>
  </cols>
  <sheetData>
    <row r="1" spans="1:7" ht="78.75" x14ac:dyDescent="0.25">
      <c r="A1" s="3" t="s">
        <v>59</v>
      </c>
      <c r="B1" s="4" t="s">
        <v>60</v>
      </c>
      <c r="C1" s="3" t="s">
        <v>61</v>
      </c>
      <c r="D1" s="3" t="str">
        <f>IF(TIPOORCAMENTO="Licitado","","Custo Unitário (sem BDI) (R$)")</f>
        <v>Custo Unitário (sem BDI) (R$)</v>
      </c>
      <c r="E1" s="3" t="str">
        <f>IF(TIPOORCAMENTO="Licitado","","BDI
(25%)")</f>
        <v>BDI
(25%)</v>
      </c>
      <c r="F1" s="3" t="s">
        <v>62</v>
      </c>
      <c r="G1" s="3" t="s">
        <v>63</v>
      </c>
    </row>
    <row r="2" spans="1:7" ht="15" customHeight="1" x14ac:dyDescent="0.25">
      <c r="A2" s="5" t="s">
        <v>65</v>
      </c>
      <c r="B2" s="6"/>
      <c r="C2" s="6"/>
      <c r="D2" s="6"/>
      <c r="E2" s="6"/>
      <c r="F2" s="7"/>
      <c r="G2" s="8">
        <f>G3+G18+G67+G78</f>
        <v>188989.99999999994</v>
      </c>
    </row>
    <row r="3" spans="1:7" ht="45.75" customHeight="1" x14ac:dyDescent="0.25">
      <c r="A3" s="9" t="s">
        <v>0</v>
      </c>
      <c r="B3" s="9"/>
      <c r="C3" s="9"/>
      <c r="D3" s="9"/>
      <c r="E3" s="9"/>
      <c r="F3" s="9"/>
      <c r="G3" s="10">
        <f>G4+G6+G8+G10+G12+G14+G16</f>
        <v>47744.979999999996</v>
      </c>
    </row>
    <row r="4" spans="1:7" ht="62.25" customHeight="1" x14ac:dyDescent="0.25">
      <c r="A4" s="11" t="s">
        <v>1</v>
      </c>
      <c r="B4" s="11"/>
      <c r="C4" s="11"/>
      <c r="D4" s="11"/>
      <c r="E4" s="11"/>
      <c r="F4" s="11"/>
      <c r="G4" s="12">
        <v>7643.48</v>
      </c>
    </row>
    <row r="5" spans="1:7" ht="94.5" x14ac:dyDescent="0.25">
      <c r="A5" s="13" t="s">
        <v>1</v>
      </c>
      <c r="B5" s="20" t="s">
        <v>58</v>
      </c>
      <c r="C5" s="14">
        <v>1</v>
      </c>
      <c r="D5" s="15">
        <v>6114.7820039849748</v>
      </c>
      <c r="E5" s="16" t="s">
        <v>64</v>
      </c>
      <c r="F5" s="15">
        <v>7643.48</v>
      </c>
      <c r="G5" s="17">
        <v>7643.48</v>
      </c>
    </row>
    <row r="6" spans="1:7" ht="63" customHeight="1" x14ac:dyDescent="0.25">
      <c r="A6" s="11" t="s">
        <v>2</v>
      </c>
      <c r="B6" s="11"/>
      <c r="C6" s="11"/>
      <c r="D6" s="11"/>
      <c r="E6" s="11"/>
      <c r="F6" s="11"/>
      <c r="G6" s="12">
        <v>7643.48</v>
      </c>
    </row>
    <row r="7" spans="1:7" ht="94.5" x14ac:dyDescent="0.25">
      <c r="A7" s="13" t="s">
        <v>2</v>
      </c>
      <c r="B7" s="20" t="s">
        <v>58</v>
      </c>
      <c r="C7" s="14">
        <v>1</v>
      </c>
      <c r="D7" s="15">
        <v>6114.7820039849748</v>
      </c>
      <c r="E7" s="16" t="s">
        <v>64</v>
      </c>
      <c r="F7" s="15">
        <v>7643.48</v>
      </c>
      <c r="G7" s="17">
        <v>7643.48</v>
      </c>
    </row>
    <row r="8" spans="1:7" ht="30" customHeight="1" x14ac:dyDescent="0.25">
      <c r="A8" s="11" t="s">
        <v>3</v>
      </c>
      <c r="B8" s="11"/>
      <c r="C8" s="11"/>
      <c r="D8" s="11"/>
      <c r="E8" s="11"/>
      <c r="F8" s="11"/>
      <c r="G8" s="12">
        <v>7910.54</v>
      </c>
    </row>
    <row r="9" spans="1:7" ht="31.5" x14ac:dyDescent="0.25">
      <c r="A9" s="13" t="s">
        <v>3</v>
      </c>
      <c r="B9" s="20" t="s">
        <v>58</v>
      </c>
      <c r="C9" s="14">
        <v>1</v>
      </c>
      <c r="D9" s="15">
        <v>6328.429934245044</v>
      </c>
      <c r="E9" s="16" t="s">
        <v>64</v>
      </c>
      <c r="F9" s="15">
        <v>7910.54</v>
      </c>
      <c r="G9" s="17">
        <v>7910.54</v>
      </c>
    </row>
    <row r="10" spans="1:7" ht="30" customHeight="1" x14ac:dyDescent="0.25">
      <c r="A10" s="11" t="s">
        <v>4</v>
      </c>
      <c r="B10" s="11"/>
      <c r="C10" s="11"/>
      <c r="D10" s="11"/>
      <c r="E10" s="11"/>
      <c r="F10" s="11"/>
      <c r="G10" s="12">
        <v>7910.54</v>
      </c>
    </row>
    <row r="11" spans="1:7" ht="31.5" x14ac:dyDescent="0.25">
      <c r="A11" s="13" t="s">
        <v>5</v>
      </c>
      <c r="B11" s="20" t="s">
        <v>58</v>
      </c>
      <c r="C11" s="14">
        <v>1</v>
      </c>
      <c r="D11" s="15">
        <v>6328.429934245044</v>
      </c>
      <c r="E11" s="16" t="s">
        <v>64</v>
      </c>
      <c r="F11" s="15">
        <v>7910.54</v>
      </c>
      <c r="G11" s="17">
        <v>7910.54</v>
      </c>
    </row>
    <row r="12" spans="1:7" ht="30" customHeight="1" x14ac:dyDescent="0.25">
      <c r="A12" s="11" t="s">
        <v>6</v>
      </c>
      <c r="B12" s="11"/>
      <c r="C12" s="11"/>
      <c r="D12" s="11"/>
      <c r="E12" s="11"/>
      <c r="F12" s="11"/>
      <c r="G12" s="12">
        <v>7910.54</v>
      </c>
    </row>
    <row r="13" spans="1:7" ht="31.5" x14ac:dyDescent="0.25">
      <c r="A13" s="13" t="s">
        <v>6</v>
      </c>
      <c r="B13" s="20" t="s">
        <v>58</v>
      </c>
      <c r="C13" s="14">
        <v>1</v>
      </c>
      <c r="D13" s="15">
        <v>6328.429934245044</v>
      </c>
      <c r="E13" s="16" t="s">
        <v>64</v>
      </c>
      <c r="F13" s="15">
        <v>7910.54</v>
      </c>
      <c r="G13" s="17">
        <v>7910.54</v>
      </c>
    </row>
    <row r="14" spans="1:7" ht="30" customHeight="1" x14ac:dyDescent="0.25">
      <c r="A14" s="11" t="s">
        <v>7</v>
      </c>
      <c r="B14" s="11"/>
      <c r="C14" s="11"/>
      <c r="D14" s="11"/>
      <c r="E14" s="11"/>
      <c r="F14" s="11"/>
      <c r="G14" s="12">
        <v>4363.2</v>
      </c>
    </row>
    <row r="15" spans="1:7" ht="31.5" x14ac:dyDescent="0.25">
      <c r="A15" s="13" t="s">
        <v>7</v>
      </c>
      <c r="B15" s="20" t="s">
        <v>58</v>
      </c>
      <c r="C15" s="14">
        <v>1</v>
      </c>
      <c r="D15" s="15">
        <v>3490.5588605958601</v>
      </c>
      <c r="E15" s="16" t="s">
        <v>64</v>
      </c>
      <c r="F15" s="15">
        <v>4363.2</v>
      </c>
      <c r="G15" s="17">
        <v>4363.2</v>
      </c>
    </row>
    <row r="16" spans="1:7" ht="30" customHeight="1" x14ac:dyDescent="0.25">
      <c r="A16" s="11" t="s">
        <v>8</v>
      </c>
      <c r="B16" s="11"/>
      <c r="C16" s="11"/>
      <c r="D16" s="11"/>
      <c r="E16" s="11"/>
      <c r="F16" s="11"/>
      <c r="G16" s="12">
        <v>4363.2</v>
      </c>
    </row>
    <row r="17" spans="1:7" ht="31.5" x14ac:dyDescent="0.25">
      <c r="A17" s="13" t="s">
        <v>8</v>
      </c>
      <c r="B17" s="20" t="s">
        <v>58</v>
      </c>
      <c r="C17" s="14">
        <v>1</v>
      </c>
      <c r="D17" s="15">
        <v>3490.5588605958601</v>
      </c>
      <c r="E17" s="16" t="s">
        <v>64</v>
      </c>
      <c r="F17" s="15">
        <v>4363.2</v>
      </c>
      <c r="G17" s="17">
        <v>4363.2</v>
      </c>
    </row>
    <row r="18" spans="1:7" ht="90" customHeight="1" x14ac:dyDescent="0.25">
      <c r="A18" s="9" t="s">
        <v>9</v>
      </c>
      <c r="B18" s="9"/>
      <c r="C18" s="9"/>
      <c r="D18" s="9"/>
      <c r="E18" s="9"/>
      <c r="F18" s="9"/>
      <c r="G18" s="10">
        <f>G19+G21+G23+G25+G27+G29+G31+G33+G35+G37+G39+G41+G43+G45+G47+G49+G51+G53+G55+G57+G59+G61+G63+G65</f>
        <v>68896.079999999973</v>
      </c>
    </row>
    <row r="19" spans="1:7" ht="15.75" x14ac:dyDescent="0.25">
      <c r="A19" s="18" t="s">
        <v>10</v>
      </c>
      <c r="B19" s="18"/>
      <c r="C19" s="18"/>
      <c r="D19" s="18"/>
      <c r="E19" s="18"/>
      <c r="F19" s="18"/>
      <c r="G19" s="19">
        <v>2870.67</v>
      </c>
    </row>
    <row r="20" spans="1:7" ht="15.75" x14ac:dyDescent="0.25">
      <c r="A20" s="13" t="s">
        <v>10</v>
      </c>
      <c r="B20" s="20" t="s">
        <v>58</v>
      </c>
      <c r="C20" s="14">
        <v>1</v>
      </c>
      <c r="D20" s="15">
        <v>2296.5352503544918</v>
      </c>
      <c r="E20" s="16" t="s">
        <v>64</v>
      </c>
      <c r="F20" s="15">
        <v>2870.67</v>
      </c>
      <c r="G20" s="17">
        <v>2870.67</v>
      </c>
    </row>
    <row r="21" spans="1:7" ht="15.75" x14ac:dyDescent="0.25">
      <c r="A21" s="18" t="s">
        <v>11</v>
      </c>
      <c r="B21" s="18"/>
      <c r="C21" s="18"/>
      <c r="D21" s="18"/>
      <c r="E21" s="18"/>
      <c r="F21" s="18"/>
      <c r="G21" s="19">
        <v>2870.67</v>
      </c>
    </row>
    <row r="22" spans="1:7" ht="15.75" x14ac:dyDescent="0.25">
      <c r="A22" s="13" t="s">
        <v>11</v>
      </c>
      <c r="B22" s="20" t="s">
        <v>58</v>
      </c>
      <c r="C22" s="14">
        <v>1</v>
      </c>
      <c r="D22" s="15">
        <v>2296.5352503544918</v>
      </c>
      <c r="E22" s="16" t="s">
        <v>64</v>
      </c>
      <c r="F22" s="15">
        <v>2870.67</v>
      </c>
      <c r="G22" s="17">
        <v>2870.67</v>
      </c>
    </row>
    <row r="23" spans="1:7" ht="15.75" x14ac:dyDescent="0.25">
      <c r="A23" s="18" t="s">
        <v>12</v>
      </c>
      <c r="B23" s="18"/>
      <c r="C23" s="18"/>
      <c r="D23" s="18"/>
      <c r="E23" s="18"/>
      <c r="F23" s="18"/>
      <c r="G23" s="19">
        <v>2870.67</v>
      </c>
    </row>
    <row r="24" spans="1:7" ht="15.75" x14ac:dyDescent="0.25">
      <c r="A24" s="13" t="s">
        <v>12</v>
      </c>
      <c r="B24" s="20" t="s">
        <v>58</v>
      </c>
      <c r="C24" s="14">
        <v>1</v>
      </c>
      <c r="D24" s="15">
        <v>2296.5352503544918</v>
      </c>
      <c r="E24" s="16" t="s">
        <v>64</v>
      </c>
      <c r="F24" s="15">
        <v>2870.67</v>
      </c>
      <c r="G24" s="17">
        <v>2870.67</v>
      </c>
    </row>
    <row r="25" spans="1:7" ht="15.75" x14ac:dyDescent="0.25">
      <c r="A25" s="18" t="s">
        <v>13</v>
      </c>
      <c r="B25" s="18"/>
      <c r="C25" s="18"/>
      <c r="D25" s="18"/>
      <c r="E25" s="18"/>
      <c r="F25" s="18"/>
      <c r="G25" s="19">
        <v>2870.67</v>
      </c>
    </row>
    <row r="26" spans="1:7" ht="15.75" x14ac:dyDescent="0.25">
      <c r="A26" s="13" t="s">
        <v>13</v>
      </c>
      <c r="B26" s="20" t="s">
        <v>58</v>
      </c>
      <c r="C26" s="14">
        <v>1</v>
      </c>
      <c r="D26" s="15">
        <v>2296.5352503544918</v>
      </c>
      <c r="E26" s="16" t="s">
        <v>64</v>
      </c>
      <c r="F26" s="15">
        <v>2870.67</v>
      </c>
      <c r="G26" s="17">
        <v>2870.67</v>
      </c>
    </row>
    <row r="27" spans="1:7" ht="15.75" x14ac:dyDescent="0.25">
      <c r="A27" s="18" t="s">
        <v>14</v>
      </c>
      <c r="B27" s="18"/>
      <c r="C27" s="18"/>
      <c r="D27" s="18"/>
      <c r="E27" s="18"/>
      <c r="F27" s="18"/>
      <c r="G27" s="19">
        <v>2870.67</v>
      </c>
    </row>
    <row r="28" spans="1:7" ht="15.75" x14ac:dyDescent="0.25">
      <c r="A28" s="13" t="s">
        <v>14</v>
      </c>
      <c r="B28" s="20" t="s">
        <v>58</v>
      </c>
      <c r="C28" s="14">
        <v>1</v>
      </c>
      <c r="D28" s="15">
        <v>2296.5352503544918</v>
      </c>
      <c r="E28" s="16" t="s">
        <v>64</v>
      </c>
      <c r="F28" s="15">
        <v>2870.67</v>
      </c>
      <c r="G28" s="17">
        <v>2870.67</v>
      </c>
    </row>
    <row r="29" spans="1:7" ht="15.75" x14ac:dyDescent="0.25">
      <c r="A29" s="18" t="s">
        <v>15</v>
      </c>
      <c r="B29" s="18"/>
      <c r="C29" s="18"/>
      <c r="D29" s="18"/>
      <c r="E29" s="18"/>
      <c r="F29" s="18"/>
      <c r="G29" s="19">
        <v>2870.67</v>
      </c>
    </row>
    <row r="30" spans="1:7" ht="15.75" x14ac:dyDescent="0.25">
      <c r="A30" s="13" t="s">
        <v>15</v>
      </c>
      <c r="B30" s="20" t="s">
        <v>58</v>
      </c>
      <c r="C30" s="14">
        <v>1</v>
      </c>
      <c r="D30" s="15">
        <v>2296.5352503544918</v>
      </c>
      <c r="E30" s="16" t="s">
        <v>64</v>
      </c>
      <c r="F30" s="15">
        <v>2870.67</v>
      </c>
      <c r="G30" s="17">
        <v>2870.67</v>
      </c>
    </row>
    <row r="31" spans="1:7" ht="15.75" x14ac:dyDescent="0.25">
      <c r="A31" s="18" t="s">
        <v>16</v>
      </c>
      <c r="B31" s="18"/>
      <c r="C31" s="18"/>
      <c r="D31" s="18"/>
      <c r="E31" s="18"/>
      <c r="F31" s="18"/>
      <c r="G31" s="19">
        <v>2870.67</v>
      </c>
    </row>
    <row r="32" spans="1:7" ht="15.75" x14ac:dyDescent="0.25">
      <c r="A32" s="13" t="s">
        <v>16</v>
      </c>
      <c r="B32" s="20" t="s">
        <v>58</v>
      </c>
      <c r="C32" s="14">
        <v>1</v>
      </c>
      <c r="D32" s="15">
        <v>2296.5352503544918</v>
      </c>
      <c r="E32" s="16" t="s">
        <v>64</v>
      </c>
      <c r="F32" s="15">
        <v>2870.67</v>
      </c>
      <c r="G32" s="17">
        <v>2870.67</v>
      </c>
    </row>
    <row r="33" spans="1:7" ht="15.75" x14ac:dyDescent="0.25">
      <c r="A33" s="18" t="s">
        <v>17</v>
      </c>
      <c r="B33" s="18"/>
      <c r="C33" s="18"/>
      <c r="D33" s="18"/>
      <c r="E33" s="18"/>
      <c r="F33" s="18"/>
      <c r="G33" s="19">
        <v>2870.67</v>
      </c>
    </row>
    <row r="34" spans="1:7" ht="15.75" x14ac:dyDescent="0.25">
      <c r="A34" s="13" t="s">
        <v>17</v>
      </c>
      <c r="B34" s="20" t="s">
        <v>58</v>
      </c>
      <c r="C34" s="14">
        <v>1</v>
      </c>
      <c r="D34" s="15">
        <v>2296.5352503544918</v>
      </c>
      <c r="E34" s="16" t="s">
        <v>64</v>
      </c>
      <c r="F34" s="15">
        <v>2870.67</v>
      </c>
      <c r="G34" s="17">
        <v>2870.67</v>
      </c>
    </row>
    <row r="35" spans="1:7" ht="15.75" x14ac:dyDescent="0.25">
      <c r="A35" s="18" t="s">
        <v>18</v>
      </c>
      <c r="B35" s="18"/>
      <c r="C35" s="18"/>
      <c r="D35" s="18"/>
      <c r="E35" s="18"/>
      <c r="F35" s="18"/>
      <c r="G35" s="19">
        <v>2870.67</v>
      </c>
    </row>
    <row r="36" spans="1:7" ht="15.75" x14ac:dyDescent="0.25">
      <c r="A36" s="13" t="s">
        <v>18</v>
      </c>
      <c r="B36" s="20" t="s">
        <v>58</v>
      </c>
      <c r="C36" s="14">
        <v>1</v>
      </c>
      <c r="D36" s="15">
        <v>2296.5352503544918</v>
      </c>
      <c r="E36" s="16" t="s">
        <v>64</v>
      </c>
      <c r="F36" s="15">
        <v>2870.67</v>
      </c>
      <c r="G36" s="17">
        <v>2870.67</v>
      </c>
    </row>
    <row r="37" spans="1:7" ht="15.75" x14ac:dyDescent="0.25">
      <c r="A37" s="18" t="s">
        <v>19</v>
      </c>
      <c r="B37" s="18"/>
      <c r="C37" s="18"/>
      <c r="D37" s="18"/>
      <c r="E37" s="18"/>
      <c r="F37" s="18"/>
      <c r="G37" s="19">
        <v>2870.67</v>
      </c>
    </row>
    <row r="38" spans="1:7" ht="15.75" x14ac:dyDescent="0.25">
      <c r="A38" s="13" t="s">
        <v>19</v>
      </c>
      <c r="B38" s="20" t="s">
        <v>58</v>
      </c>
      <c r="C38" s="14">
        <v>1</v>
      </c>
      <c r="D38" s="15">
        <v>2296.5352503544918</v>
      </c>
      <c r="E38" s="16" t="s">
        <v>64</v>
      </c>
      <c r="F38" s="15">
        <v>2870.67</v>
      </c>
      <c r="G38" s="17">
        <v>2870.67</v>
      </c>
    </row>
    <row r="39" spans="1:7" ht="15.75" x14ac:dyDescent="0.25">
      <c r="A39" s="18" t="s">
        <v>20</v>
      </c>
      <c r="B39" s="18"/>
      <c r="C39" s="18"/>
      <c r="D39" s="18"/>
      <c r="E39" s="18"/>
      <c r="F39" s="18"/>
      <c r="G39" s="19">
        <v>2870.67</v>
      </c>
    </row>
    <row r="40" spans="1:7" ht="15.75" x14ac:dyDescent="0.25">
      <c r="A40" s="13" t="s">
        <v>20</v>
      </c>
      <c r="B40" s="20" t="s">
        <v>58</v>
      </c>
      <c r="C40" s="14">
        <v>1</v>
      </c>
      <c r="D40" s="15">
        <v>2296.5352503544918</v>
      </c>
      <c r="E40" s="16" t="s">
        <v>64</v>
      </c>
      <c r="F40" s="15">
        <v>2870.67</v>
      </c>
      <c r="G40" s="17">
        <v>2870.67</v>
      </c>
    </row>
    <row r="41" spans="1:7" ht="15.75" x14ac:dyDescent="0.25">
      <c r="A41" s="18" t="s">
        <v>21</v>
      </c>
      <c r="B41" s="18"/>
      <c r="C41" s="18"/>
      <c r="D41" s="18"/>
      <c r="E41" s="18"/>
      <c r="F41" s="18"/>
      <c r="G41" s="19">
        <v>2870.67</v>
      </c>
    </row>
    <row r="42" spans="1:7" ht="15.75" x14ac:dyDescent="0.25">
      <c r="A42" s="13" t="s">
        <v>21</v>
      </c>
      <c r="B42" s="20" t="s">
        <v>58</v>
      </c>
      <c r="C42" s="14">
        <v>1</v>
      </c>
      <c r="D42" s="15">
        <v>2296.5352503544918</v>
      </c>
      <c r="E42" s="16" t="s">
        <v>64</v>
      </c>
      <c r="F42" s="15">
        <v>2870.67</v>
      </c>
      <c r="G42" s="17">
        <v>2870.67</v>
      </c>
    </row>
    <row r="43" spans="1:7" ht="15.75" x14ac:dyDescent="0.25">
      <c r="A43" s="18" t="s">
        <v>22</v>
      </c>
      <c r="B43" s="18"/>
      <c r="C43" s="18"/>
      <c r="D43" s="18"/>
      <c r="E43" s="18"/>
      <c r="F43" s="18"/>
      <c r="G43" s="19">
        <v>2870.67</v>
      </c>
    </row>
    <row r="44" spans="1:7" ht="15.75" x14ac:dyDescent="0.25">
      <c r="A44" s="13" t="s">
        <v>22</v>
      </c>
      <c r="B44" s="20" t="s">
        <v>58</v>
      </c>
      <c r="C44" s="14">
        <v>1</v>
      </c>
      <c r="D44" s="15">
        <v>2296.5352503544918</v>
      </c>
      <c r="E44" s="16" t="s">
        <v>64</v>
      </c>
      <c r="F44" s="15">
        <v>2870.67</v>
      </c>
      <c r="G44" s="17">
        <v>2870.67</v>
      </c>
    </row>
    <row r="45" spans="1:7" ht="15.75" x14ac:dyDescent="0.25">
      <c r="A45" s="18" t="s">
        <v>23</v>
      </c>
      <c r="B45" s="18"/>
      <c r="C45" s="18"/>
      <c r="D45" s="18"/>
      <c r="E45" s="18"/>
      <c r="F45" s="18"/>
      <c r="G45" s="19">
        <v>2870.67</v>
      </c>
    </row>
    <row r="46" spans="1:7" ht="15.75" x14ac:dyDescent="0.25">
      <c r="A46" s="13" t="s">
        <v>24</v>
      </c>
      <c r="B46" s="20" t="s">
        <v>58</v>
      </c>
      <c r="C46" s="14">
        <v>1</v>
      </c>
      <c r="D46" s="15">
        <v>2296.5352503544918</v>
      </c>
      <c r="E46" s="16" t="s">
        <v>64</v>
      </c>
      <c r="F46" s="15">
        <v>2870.67</v>
      </c>
      <c r="G46" s="17">
        <v>2870.67</v>
      </c>
    </row>
    <row r="47" spans="1:7" ht="15.75" x14ac:dyDescent="0.25">
      <c r="A47" s="18" t="s">
        <v>25</v>
      </c>
      <c r="B47" s="18"/>
      <c r="C47" s="18"/>
      <c r="D47" s="18"/>
      <c r="E47" s="18"/>
      <c r="F47" s="18"/>
      <c r="G47" s="19">
        <v>2870.67</v>
      </c>
    </row>
    <row r="48" spans="1:7" ht="15.75" x14ac:dyDescent="0.25">
      <c r="A48" s="13" t="s">
        <v>25</v>
      </c>
      <c r="B48" s="20" t="s">
        <v>58</v>
      </c>
      <c r="C48" s="14">
        <v>1</v>
      </c>
      <c r="D48" s="15">
        <v>2296.5352503544918</v>
      </c>
      <c r="E48" s="16" t="s">
        <v>64</v>
      </c>
      <c r="F48" s="15">
        <v>2870.67</v>
      </c>
      <c r="G48" s="17">
        <v>2870.67</v>
      </c>
    </row>
    <row r="49" spans="1:9" ht="15.75" x14ac:dyDescent="0.25">
      <c r="A49" s="18" t="s">
        <v>26</v>
      </c>
      <c r="B49" s="18"/>
      <c r="C49" s="18"/>
      <c r="D49" s="18"/>
      <c r="E49" s="18"/>
      <c r="F49" s="18"/>
      <c r="G49" s="19">
        <v>2870.67</v>
      </c>
    </row>
    <row r="50" spans="1:9" ht="15.75" x14ac:dyDescent="0.25">
      <c r="A50" s="13" t="s">
        <v>26</v>
      </c>
      <c r="B50" s="20" t="s">
        <v>58</v>
      </c>
      <c r="C50" s="14">
        <v>1</v>
      </c>
      <c r="D50" s="15">
        <v>2296.5352503544918</v>
      </c>
      <c r="E50" s="16" t="s">
        <v>64</v>
      </c>
      <c r="F50" s="15">
        <v>2870.67</v>
      </c>
      <c r="G50" s="17">
        <v>2870.67</v>
      </c>
    </row>
    <row r="51" spans="1:9" ht="15.75" x14ac:dyDescent="0.25">
      <c r="A51" s="18" t="s">
        <v>27</v>
      </c>
      <c r="B51" s="18"/>
      <c r="C51" s="18"/>
      <c r="D51" s="18"/>
      <c r="E51" s="18"/>
      <c r="F51" s="18"/>
      <c r="G51" s="19">
        <v>2870.67</v>
      </c>
    </row>
    <row r="52" spans="1:9" ht="15.75" x14ac:dyDescent="0.25">
      <c r="A52" s="13" t="s">
        <v>28</v>
      </c>
      <c r="B52" s="20" t="s">
        <v>58</v>
      </c>
      <c r="C52" s="14">
        <v>1</v>
      </c>
      <c r="D52" s="15">
        <v>2296.5352503544918</v>
      </c>
      <c r="E52" s="16" t="s">
        <v>64</v>
      </c>
      <c r="F52" s="15">
        <v>2870.67</v>
      </c>
      <c r="G52" s="17">
        <v>2870.67</v>
      </c>
    </row>
    <row r="53" spans="1:9" ht="15.75" x14ac:dyDescent="0.25">
      <c r="A53" s="18" t="s">
        <v>29</v>
      </c>
      <c r="B53" s="18"/>
      <c r="C53" s="18"/>
      <c r="D53" s="18"/>
      <c r="E53" s="18"/>
      <c r="F53" s="18"/>
      <c r="G53" s="19">
        <v>2870.67</v>
      </c>
    </row>
    <row r="54" spans="1:9" ht="15.75" x14ac:dyDescent="0.25">
      <c r="A54" s="13" t="s">
        <v>30</v>
      </c>
      <c r="B54" s="20" t="s">
        <v>58</v>
      </c>
      <c r="C54" s="14">
        <v>1</v>
      </c>
      <c r="D54" s="15">
        <v>2296.5352503544918</v>
      </c>
      <c r="E54" s="16" t="s">
        <v>64</v>
      </c>
      <c r="F54" s="15">
        <v>2870.67</v>
      </c>
      <c r="G54" s="17">
        <v>2870.67</v>
      </c>
      <c r="I54" s="2"/>
    </row>
    <row r="55" spans="1:9" ht="15.75" x14ac:dyDescent="0.25">
      <c r="A55" s="18" t="s">
        <v>31</v>
      </c>
      <c r="B55" s="18"/>
      <c r="C55" s="18"/>
      <c r="D55" s="18"/>
      <c r="E55" s="18"/>
      <c r="F55" s="18"/>
      <c r="G55" s="19">
        <v>2870.67</v>
      </c>
    </row>
    <row r="56" spans="1:9" ht="15.75" x14ac:dyDescent="0.25">
      <c r="A56" s="13" t="s">
        <v>31</v>
      </c>
      <c r="B56" s="20" t="s">
        <v>58</v>
      </c>
      <c r="C56" s="14">
        <v>1</v>
      </c>
      <c r="D56" s="15">
        <v>2296.5352503544918</v>
      </c>
      <c r="E56" s="16" t="s">
        <v>64</v>
      </c>
      <c r="F56" s="15">
        <v>2870.67</v>
      </c>
      <c r="G56" s="17">
        <v>2870.67</v>
      </c>
    </row>
    <row r="57" spans="1:9" ht="15.75" x14ac:dyDescent="0.25">
      <c r="A57" s="18" t="s">
        <v>32</v>
      </c>
      <c r="B57" s="18"/>
      <c r="C57" s="18"/>
      <c r="D57" s="18"/>
      <c r="E57" s="18"/>
      <c r="F57" s="18"/>
      <c r="G57" s="19">
        <v>2870.67</v>
      </c>
    </row>
    <row r="58" spans="1:9" ht="15.75" x14ac:dyDescent="0.25">
      <c r="A58" s="13" t="s">
        <v>32</v>
      </c>
      <c r="B58" s="20" t="s">
        <v>58</v>
      </c>
      <c r="C58" s="14">
        <v>1</v>
      </c>
      <c r="D58" s="15">
        <v>2296.5352503544918</v>
      </c>
      <c r="E58" s="16" t="s">
        <v>64</v>
      </c>
      <c r="F58" s="15">
        <v>2870.67</v>
      </c>
      <c r="G58" s="17">
        <v>2870.67</v>
      </c>
    </row>
    <row r="59" spans="1:9" ht="15.75" x14ac:dyDescent="0.25">
      <c r="A59" s="18" t="s">
        <v>33</v>
      </c>
      <c r="B59" s="18"/>
      <c r="C59" s="18"/>
      <c r="D59" s="18"/>
      <c r="E59" s="18"/>
      <c r="F59" s="18"/>
      <c r="G59" s="19">
        <v>2870.67</v>
      </c>
    </row>
    <row r="60" spans="1:9" ht="15.75" x14ac:dyDescent="0.25">
      <c r="A60" s="13" t="s">
        <v>34</v>
      </c>
      <c r="B60" s="20" t="s">
        <v>58</v>
      </c>
      <c r="C60" s="14">
        <v>1</v>
      </c>
      <c r="D60" s="15">
        <v>2296.5352503544918</v>
      </c>
      <c r="E60" s="16" t="s">
        <v>64</v>
      </c>
      <c r="F60" s="15">
        <v>2870.67</v>
      </c>
      <c r="G60" s="17">
        <v>2870.67</v>
      </c>
    </row>
    <row r="61" spans="1:9" ht="15.75" x14ac:dyDescent="0.25">
      <c r="A61" s="18" t="s">
        <v>35</v>
      </c>
      <c r="B61" s="18"/>
      <c r="C61" s="18"/>
      <c r="D61" s="18"/>
      <c r="E61" s="18"/>
      <c r="F61" s="18"/>
      <c r="G61" s="19">
        <v>2870.67</v>
      </c>
    </row>
    <row r="62" spans="1:9" ht="15.75" x14ac:dyDescent="0.25">
      <c r="A62" s="13" t="s">
        <v>35</v>
      </c>
      <c r="B62" s="20" t="s">
        <v>58</v>
      </c>
      <c r="C62" s="14">
        <v>1</v>
      </c>
      <c r="D62" s="15">
        <v>2296.5352503544918</v>
      </c>
      <c r="E62" s="16" t="s">
        <v>64</v>
      </c>
      <c r="F62" s="15">
        <v>2870.67</v>
      </c>
      <c r="G62" s="17">
        <v>2870.67</v>
      </c>
    </row>
    <row r="63" spans="1:9" ht="15.75" x14ac:dyDescent="0.25">
      <c r="A63" s="18" t="s">
        <v>36</v>
      </c>
      <c r="B63" s="18"/>
      <c r="C63" s="18"/>
      <c r="D63" s="18"/>
      <c r="E63" s="18"/>
      <c r="F63" s="18"/>
      <c r="G63" s="19">
        <v>2870.67</v>
      </c>
    </row>
    <row r="64" spans="1:9" ht="15.75" x14ac:dyDescent="0.25">
      <c r="A64" s="13" t="s">
        <v>36</v>
      </c>
      <c r="B64" s="20" t="s">
        <v>58</v>
      </c>
      <c r="C64" s="14">
        <v>1</v>
      </c>
      <c r="D64" s="15">
        <v>2296.5352503544918</v>
      </c>
      <c r="E64" s="16" t="s">
        <v>64</v>
      </c>
      <c r="F64" s="15">
        <v>2870.67</v>
      </c>
      <c r="G64" s="17">
        <v>2870.67</v>
      </c>
    </row>
    <row r="65" spans="1:7" ht="15.75" x14ac:dyDescent="0.25">
      <c r="A65" s="18" t="s">
        <v>37</v>
      </c>
      <c r="B65" s="18"/>
      <c r="C65" s="18"/>
      <c r="D65" s="18"/>
      <c r="E65" s="18"/>
      <c r="F65" s="18"/>
      <c r="G65" s="19">
        <v>2870.67</v>
      </c>
    </row>
    <row r="66" spans="1:7" ht="15.75" x14ac:dyDescent="0.25">
      <c r="A66" s="13" t="s">
        <v>37</v>
      </c>
      <c r="B66" s="20" t="s">
        <v>58</v>
      </c>
      <c r="C66" s="14">
        <v>1</v>
      </c>
      <c r="D66" s="15">
        <v>2296.5352503544918</v>
      </c>
      <c r="E66" s="16" t="s">
        <v>64</v>
      </c>
      <c r="F66" s="15">
        <v>2870.67</v>
      </c>
      <c r="G66" s="17">
        <v>2870.67</v>
      </c>
    </row>
    <row r="67" spans="1:7" ht="45" customHeight="1" x14ac:dyDescent="0.25">
      <c r="A67" s="9" t="s">
        <v>38</v>
      </c>
      <c r="B67" s="9"/>
      <c r="C67" s="9"/>
      <c r="D67" s="9"/>
      <c r="E67" s="9"/>
      <c r="F67" s="9"/>
      <c r="G67" s="10">
        <f>G68+G70+G72+G74+G76</f>
        <v>16623.650000000001</v>
      </c>
    </row>
    <row r="68" spans="1:7" ht="45" customHeight="1" x14ac:dyDescent="0.25">
      <c r="A68" s="18" t="s">
        <v>39</v>
      </c>
      <c r="B68" s="18"/>
      <c r="C68" s="18"/>
      <c r="D68" s="18"/>
      <c r="E68" s="18"/>
      <c r="F68" s="18"/>
      <c r="G68" s="19">
        <v>3324.73</v>
      </c>
    </row>
    <row r="69" spans="1:7" ht="47.25" x14ac:dyDescent="0.25">
      <c r="A69" s="13" t="s">
        <v>39</v>
      </c>
      <c r="B69" s="20" t="s">
        <v>58</v>
      </c>
      <c r="C69" s="14">
        <v>1</v>
      </c>
      <c r="D69" s="15">
        <v>2659.7831317814616</v>
      </c>
      <c r="E69" s="16" t="s">
        <v>64</v>
      </c>
      <c r="F69" s="15">
        <v>3324.73</v>
      </c>
      <c r="G69" s="17">
        <v>3324.73</v>
      </c>
    </row>
    <row r="70" spans="1:7" ht="45" customHeight="1" x14ac:dyDescent="0.25">
      <c r="A70" s="18" t="s">
        <v>40</v>
      </c>
      <c r="B70" s="18"/>
      <c r="C70" s="18"/>
      <c r="D70" s="18"/>
      <c r="E70" s="18"/>
      <c r="F70" s="18"/>
      <c r="G70" s="19">
        <v>3324.73</v>
      </c>
    </row>
    <row r="71" spans="1:7" ht="47.25" x14ac:dyDescent="0.25">
      <c r="A71" s="13" t="s">
        <v>40</v>
      </c>
      <c r="B71" s="20" t="s">
        <v>58</v>
      </c>
      <c r="C71" s="14">
        <v>1</v>
      </c>
      <c r="D71" s="15">
        <v>2659.7831317814616</v>
      </c>
      <c r="E71" s="16" t="s">
        <v>64</v>
      </c>
      <c r="F71" s="15">
        <v>3324.73</v>
      </c>
      <c r="G71" s="17">
        <v>3324.73</v>
      </c>
    </row>
    <row r="72" spans="1:7" ht="45" customHeight="1" x14ac:dyDescent="0.25">
      <c r="A72" s="18" t="s">
        <v>41</v>
      </c>
      <c r="B72" s="18"/>
      <c r="C72" s="18"/>
      <c r="D72" s="18"/>
      <c r="E72" s="18"/>
      <c r="F72" s="18"/>
      <c r="G72" s="19">
        <v>3324.73</v>
      </c>
    </row>
    <row r="73" spans="1:7" ht="47.25" x14ac:dyDescent="0.25">
      <c r="A73" s="13" t="s">
        <v>41</v>
      </c>
      <c r="B73" s="20" t="s">
        <v>58</v>
      </c>
      <c r="C73" s="14">
        <v>1</v>
      </c>
      <c r="D73" s="15">
        <v>2659.7831317814616</v>
      </c>
      <c r="E73" s="16" t="s">
        <v>64</v>
      </c>
      <c r="F73" s="15">
        <v>3324.73</v>
      </c>
      <c r="G73" s="17">
        <v>3324.73</v>
      </c>
    </row>
    <row r="74" spans="1:7" ht="45" customHeight="1" x14ac:dyDescent="0.25">
      <c r="A74" s="18" t="s">
        <v>42</v>
      </c>
      <c r="B74" s="18"/>
      <c r="C74" s="18"/>
      <c r="D74" s="18"/>
      <c r="E74" s="18"/>
      <c r="F74" s="18"/>
      <c r="G74" s="19">
        <v>3324.73</v>
      </c>
    </row>
    <row r="75" spans="1:7" ht="47.25" x14ac:dyDescent="0.25">
      <c r="A75" s="13" t="s">
        <v>42</v>
      </c>
      <c r="B75" s="20" t="s">
        <v>58</v>
      </c>
      <c r="C75" s="14">
        <v>1</v>
      </c>
      <c r="D75" s="15">
        <v>2659.7831317814616</v>
      </c>
      <c r="E75" s="16" t="s">
        <v>64</v>
      </c>
      <c r="F75" s="15">
        <v>3324.73</v>
      </c>
      <c r="G75" s="17">
        <v>3324.73</v>
      </c>
    </row>
    <row r="76" spans="1:7" ht="45" customHeight="1" x14ac:dyDescent="0.25">
      <c r="A76" s="18" t="s">
        <v>43</v>
      </c>
      <c r="B76" s="18"/>
      <c r="C76" s="18"/>
      <c r="D76" s="18"/>
      <c r="E76" s="18"/>
      <c r="F76" s="18"/>
      <c r="G76" s="19">
        <v>3324.73</v>
      </c>
    </row>
    <row r="77" spans="1:7" ht="47.25" x14ac:dyDescent="0.25">
      <c r="A77" s="13" t="s">
        <v>43</v>
      </c>
      <c r="B77" s="20" t="s">
        <v>58</v>
      </c>
      <c r="C77" s="14">
        <v>1</v>
      </c>
      <c r="D77" s="15">
        <v>2659.7831317814616</v>
      </c>
      <c r="E77" s="16" t="s">
        <v>64</v>
      </c>
      <c r="F77" s="15">
        <v>3324.73</v>
      </c>
      <c r="G77" s="17">
        <v>3324.73</v>
      </c>
    </row>
    <row r="78" spans="1:7" ht="60" customHeight="1" x14ac:dyDescent="0.25">
      <c r="A78" s="9" t="s">
        <v>44</v>
      </c>
      <c r="B78" s="9"/>
      <c r="C78" s="9"/>
      <c r="D78" s="9"/>
      <c r="E78" s="9"/>
      <c r="F78" s="9"/>
      <c r="G78" s="10">
        <f>G79+G81+G83+G85+G87+G89+G91+G93+G95+G97</f>
        <v>55725.289999999986</v>
      </c>
    </row>
    <row r="79" spans="1:7" ht="60" customHeight="1" x14ac:dyDescent="0.25">
      <c r="A79" s="18" t="s">
        <v>45</v>
      </c>
      <c r="B79" s="18"/>
      <c r="C79" s="18"/>
      <c r="D79" s="18"/>
      <c r="E79" s="18"/>
      <c r="F79" s="18"/>
      <c r="G79" s="19">
        <v>6604.76</v>
      </c>
    </row>
    <row r="80" spans="1:7" ht="63" x14ac:dyDescent="0.25">
      <c r="A80" s="13" t="s">
        <v>45</v>
      </c>
      <c r="B80" s="20" t="s">
        <v>58</v>
      </c>
      <c r="C80" s="14">
        <v>1</v>
      </c>
      <c r="D80" s="15">
        <v>5283.8062752358619</v>
      </c>
      <c r="E80" s="16" t="s">
        <v>64</v>
      </c>
      <c r="F80" s="15">
        <v>6604.76</v>
      </c>
      <c r="G80" s="17">
        <v>6604.76</v>
      </c>
    </row>
    <row r="81" spans="1:7" ht="60" customHeight="1" x14ac:dyDescent="0.25">
      <c r="A81" s="18" t="s">
        <v>46</v>
      </c>
      <c r="B81" s="18"/>
      <c r="C81" s="18"/>
      <c r="D81" s="18"/>
      <c r="E81" s="18"/>
      <c r="F81" s="18"/>
      <c r="G81" s="19">
        <v>6604.76</v>
      </c>
    </row>
    <row r="82" spans="1:7" ht="75" customHeight="1" x14ac:dyDescent="0.25">
      <c r="A82" s="13" t="s">
        <v>46</v>
      </c>
      <c r="B82" s="20" t="s">
        <v>58</v>
      </c>
      <c r="C82" s="14">
        <v>1</v>
      </c>
      <c r="D82" s="15">
        <v>5283.8062752358619</v>
      </c>
      <c r="E82" s="16" t="s">
        <v>64</v>
      </c>
      <c r="F82" s="15">
        <v>6604.76</v>
      </c>
      <c r="G82" s="17">
        <v>6604.76</v>
      </c>
    </row>
    <row r="83" spans="1:7" ht="60" customHeight="1" x14ac:dyDescent="0.25">
      <c r="A83" s="18" t="s">
        <v>47</v>
      </c>
      <c r="B83" s="18"/>
      <c r="C83" s="18"/>
      <c r="D83" s="18"/>
      <c r="E83" s="18"/>
      <c r="F83" s="18"/>
      <c r="G83" s="19">
        <v>6596.78</v>
      </c>
    </row>
    <row r="84" spans="1:7" ht="63" x14ac:dyDescent="0.25">
      <c r="A84" s="13" t="s">
        <v>47</v>
      </c>
      <c r="B84" s="20" t="s">
        <v>58</v>
      </c>
      <c r="C84" s="14">
        <v>1</v>
      </c>
      <c r="D84" s="15">
        <v>5277.4222773197553</v>
      </c>
      <c r="E84" s="16" t="s">
        <v>64</v>
      </c>
      <c r="F84" s="15">
        <v>6596.78</v>
      </c>
      <c r="G84" s="17">
        <v>6596.78</v>
      </c>
    </row>
    <row r="85" spans="1:7" ht="60" customHeight="1" x14ac:dyDescent="0.25">
      <c r="A85" s="18" t="s">
        <v>48</v>
      </c>
      <c r="B85" s="18"/>
      <c r="C85" s="18"/>
      <c r="D85" s="18"/>
      <c r="E85" s="18"/>
      <c r="F85" s="18"/>
      <c r="G85" s="19">
        <v>6596.78</v>
      </c>
    </row>
    <row r="86" spans="1:7" ht="63" x14ac:dyDescent="0.25">
      <c r="A86" s="13" t="s">
        <v>49</v>
      </c>
      <c r="B86" s="20" t="s">
        <v>58</v>
      </c>
      <c r="C86" s="14">
        <v>1</v>
      </c>
      <c r="D86" s="15">
        <v>5277.4222773197553</v>
      </c>
      <c r="E86" s="16" t="s">
        <v>64</v>
      </c>
      <c r="F86" s="15">
        <v>6596.78</v>
      </c>
      <c r="G86" s="17">
        <v>6596.78</v>
      </c>
    </row>
    <row r="87" spans="1:7" ht="60" customHeight="1" x14ac:dyDescent="0.25">
      <c r="A87" s="18" t="s">
        <v>50</v>
      </c>
      <c r="B87" s="18"/>
      <c r="C87" s="18"/>
      <c r="D87" s="18"/>
      <c r="E87" s="18"/>
      <c r="F87" s="18"/>
      <c r="G87" s="19">
        <v>6726.04</v>
      </c>
    </row>
    <row r="88" spans="1:7" ht="63" x14ac:dyDescent="0.25">
      <c r="A88" s="13" t="s">
        <v>50</v>
      </c>
      <c r="B88" s="20" t="s">
        <v>58</v>
      </c>
      <c r="C88" s="14">
        <v>1</v>
      </c>
      <c r="D88" s="15">
        <v>5380.8302435648557</v>
      </c>
      <c r="E88" s="16" t="s">
        <v>64</v>
      </c>
      <c r="F88" s="15">
        <v>6726.04</v>
      </c>
      <c r="G88" s="17">
        <v>6726.04</v>
      </c>
    </row>
    <row r="89" spans="1:7" ht="60" customHeight="1" x14ac:dyDescent="0.25">
      <c r="A89" s="18" t="s">
        <v>51</v>
      </c>
      <c r="B89" s="18"/>
      <c r="C89" s="18"/>
      <c r="D89" s="18"/>
      <c r="E89" s="18"/>
      <c r="F89" s="18"/>
      <c r="G89" s="19">
        <v>6726.04</v>
      </c>
    </row>
    <row r="90" spans="1:7" ht="63" x14ac:dyDescent="0.25">
      <c r="A90" s="13" t="s">
        <v>52</v>
      </c>
      <c r="B90" s="20" t="s">
        <v>58</v>
      </c>
      <c r="C90" s="14">
        <v>1</v>
      </c>
      <c r="D90" s="15">
        <v>5380.8302435648557</v>
      </c>
      <c r="E90" s="16" t="s">
        <v>64</v>
      </c>
      <c r="F90" s="15">
        <v>6726.04</v>
      </c>
      <c r="G90" s="17">
        <v>6726.04</v>
      </c>
    </row>
    <row r="91" spans="1:7" ht="45" customHeight="1" x14ac:dyDescent="0.25">
      <c r="A91" s="18" t="s">
        <v>53</v>
      </c>
      <c r="B91" s="18"/>
      <c r="C91" s="18"/>
      <c r="D91" s="18"/>
      <c r="E91" s="18"/>
      <c r="F91" s="18"/>
      <c r="G91" s="19">
        <v>2700.56</v>
      </c>
    </row>
    <row r="92" spans="1:7" ht="47.25" x14ac:dyDescent="0.25">
      <c r="A92" s="13" t="s">
        <v>53</v>
      </c>
      <c r="B92" s="20" t="s">
        <v>58</v>
      </c>
      <c r="C92" s="14">
        <v>1</v>
      </c>
      <c r="D92" s="15">
        <v>2160.4472947769427</v>
      </c>
      <c r="E92" s="16" t="s">
        <v>64</v>
      </c>
      <c r="F92" s="15">
        <v>2700.56</v>
      </c>
      <c r="G92" s="17">
        <v>2700.56</v>
      </c>
    </row>
    <row r="93" spans="1:7" ht="45" customHeight="1" x14ac:dyDescent="0.25">
      <c r="A93" s="18" t="s">
        <v>54</v>
      </c>
      <c r="B93" s="18"/>
      <c r="C93" s="18"/>
      <c r="D93" s="18"/>
      <c r="E93" s="18"/>
      <c r="F93" s="18"/>
      <c r="G93" s="19">
        <v>2700.56</v>
      </c>
    </row>
    <row r="94" spans="1:7" ht="47.25" x14ac:dyDescent="0.25">
      <c r="A94" s="13" t="s">
        <v>55</v>
      </c>
      <c r="B94" s="20" t="s">
        <v>58</v>
      </c>
      <c r="C94" s="14">
        <v>1</v>
      </c>
      <c r="D94" s="15">
        <v>2160.4472947769427</v>
      </c>
      <c r="E94" s="16" t="s">
        <v>64</v>
      </c>
      <c r="F94" s="15">
        <v>2700.56</v>
      </c>
      <c r="G94" s="17">
        <v>2700.56</v>
      </c>
    </row>
    <row r="95" spans="1:7" ht="45" customHeight="1" x14ac:dyDescent="0.25">
      <c r="A95" s="18" t="s">
        <v>56</v>
      </c>
      <c r="B95" s="18"/>
      <c r="C95" s="18"/>
      <c r="D95" s="18"/>
      <c r="E95" s="18"/>
      <c r="F95" s="18"/>
      <c r="G95" s="19">
        <v>2700.56</v>
      </c>
    </row>
    <row r="96" spans="1:7" ht="47.25" x14ac:dyDescent="0.25">
      <c r="A96" s="13" t="s">
        <v>56</v>
      </c>
      <c r="B96" s="20" t="s">
        <v>58</v>
      </c>
      <c r="C96" s="14">
        <v>1</v>
      </c>
      <c r="D96" s="15">
        <v>2160.4472947769427</v>
      </c>
      <c r="E96" s="16" t="s">
        <v>64</v>
      </c>
      <c r="F96" s="15">
        <v>2700.56</v>
      </c>
      <c r="G96" s="17">
        <v>2700.56</v>
      </c>
    </row>
    <row r="97" spans="1:7" ht="30" customHeight="1" x14ac:dyDescent="0.25">
      <c r="A97" s="18" t="s">
        <v>57</v>
      </c>
      <c r="B97" s="18"/>
      <c r="C97" s="18"/>
      <c r="D97" s="18"/>
      <c r="E97" s="18"/>
      <c r="F97" s="18"/>
      <c r="G97" s="19">
        <v>7768.45</v>
      </c>
    </row>
    <row r="98" spans="1:7" ht="47.25" x14ac:dyDescent="0.25">
      <c r="A98" s="13" t="s">
        <v>57</v>
      </c>
      <c r="B98" s="20" t="s">
        <v>58</v>
      </c>
      <c r="C98" s="14">
        <v>1</v>
      </c>
      <c r="D98" s="15">
        <v>6214.7579713503637</v>
      </c>
      <c r="E98" s="16" t="s">
        <v>64</v>
      </c>
      <c r="F98" s="15">
        <v>7768.45</v>
      </c>
      <c r="G98" s="17">
        <v>7768.45</v>
      </c>
    </row>
  </sheetData>
  <mergeCells count="51">
    <mergeCell ref="A91:F91"/>
    <mergeCell ref="A93:F93"/>
    <mergeCell ref="A95:F95"/>
    <mergeCell ref="A97:F97"/>
    <mergeCell ref="A79:F79"/>
    <mergeCell ref="A81:F81"/>
    <mergeCell ref="A83:F83"/>
    <mergeCell ref="A85:F85"/>
    <mergeCell ref="A87:F87"/>
    <mergeCell ref="A89:F89"/>
    <mergeCell ref="A68:F68"/>
    <mergeCell ref="A70:F70"/>
    <mergeCell ref="A72:F72"/>
    <mergeCell ref="A74:F74"/>
    <mergeCell ref="A76:F76"/>
    <mergeCell ref="A78:F78"/>
    <mergeCell ref="A57:F57"/>
    <mergeCell ref="A59:F59"/>
    <mergeCell ref="A61:F61"/>
    <mergeCell ref="A63:F63"/>
    <mergeCell ref="A65:F65"/>
    <mergeCell ref="A67:F67"/>
    <mergeCell ref="A45:F45"/>
    <mergeCell ref="A47:F47"/>
    <mergeCell ref="A49:F49"/>
    <mergeCell ref="A51:F51"/>
    <mergeCell ref="A53:F53"/>
    <mergeCell ref="A55:F55"/>
    <mergeCell ref="A33:F33"/>
    <mergeCell ref="A35:F35"/>
    <mergeCell ref="A37:F37"/>
    <mergeCell ref="A39:F39"/>
    <mergeCell ref="A41:F41"/>
    <mergeCell ref="A43:F43"/>
    <mergeCell ref="A21:F21"/>
    <mergeCell ref="A23:F23"/>
    <mergeCell ref="A25:F25"/>
    <mergeCell ref="A27:F27"/>
    <mergeCell ref="A29:F29"/>
    <mergeCell ref="A31:F31"/>
    <mergeCell ref="A10:F10"/>
    <mergeCell ref="A12:F12"/>
    <mergeCell ref="A14:F14"/>
    <mergeCell ref="A16:F16"/>
    <mergeCell ref="A18:F18"/>
    <mergeCell ref="A19:F19"/>
    <mergeCell ref="A2:F2"/>
    <mergeCell ref="A3:F3"/>
    <mergeCell ref="A4:F4"/>
    <mergeCell ref="A6:F6"/>
    <mergeCell ref="A8:F8"/>
  </mergeCells>
  <conditionalFormatting sqref="E66 E69 E17 E71">
    <cfRule type="expression" dxfId="356" priority="195" stopIfTrue="1">
      <formula>#REF!=1</formula>
    </cfRule>
    <cfRule type="expression" dxfId="355" priority="196" stopIfTrue="1">
      <formula>OR(#REF!=0,#REF!=2,#REF!=3,#REF!=4)</formula>
    </cfRule>
    <cfRule type="expression" dxfId="354" priority="197" stopIfTrue="1">
      <formula>AND(TIPOORCAMENTO="Licitado",#REF!&lt;&gt;"L",#REF!&lt;&gt;-1)</formula>
    </cfRule>
  </conditionalFormatting>
  <conditionalFormatting sqref="E80">
    <cfRule type="expression" dxfId="353" priority="174" stopIfTrue="1">
      <formula>#REF!=1</formula>
    </cfRule>
    <cfRule type="expression" dxfId="352" priority="175" stopIfTrue="1">
      <formula>OR(#REF!=0,#REF!=2,#REF!=3,#REF!=4)</formula>
    </cfRule>
    <cfRule type="expression" dxfId="351" priority="176" stopIfTrue="1">
      <formula>AND(TIPOORCAMENTO="Licitado",#REF!&lt;&gt;"L",#REF!&lt;&gt;-1)</formula>
    </cfRule>
  </conditionalFormatting>
  <conditionalFormatting sqref="E86">
    <cfRule type="expression" dxfId="350" priority="153" stopIfTrue="1">
      <formula>#REF!=1</formula>
    </cfRule>
    <cfRule type="expression" dxfId="349" priority="154" stopIfTrue="1">
      <formula>OR(#REF!=0,#REF!=2,#REF!=3,#REF!=4)</formula>
    </cfRule>
    <cfRule type="expression" dxfId="348" priority="155" stopIfTrue="1">
      <formula>AND(TIPOORCAMENTO="Licitado",#REF!&lt;&gt;"L",#REF!&lt;&gt;-1)</formula>
    </cfRule>
  </conditionalFormatting>
  <conditionalFormatting sqref="E92 E94 E96">
    <cfRule type="expression" dxfId="347" priority="132" stopIfTrue="1">
      <formula>#REF!=1</formula>
    </cfRule>
    <cfRule type="expression" dxfId="346" priority="133" stopIfTrue="1">
      <formula>OR(#REF!=0,#REF!=2,#REF!=3,#REF!=4)</formula>
    </cfRule>
    <cfRule type="expression" dxfId="345" priority="134" stopIfTrue="1">
      <formula>AND(TIPOORCAMENTO="Licitado",#REF!&lt;&gt;"L",#REF!&lt;&gt;-1)</formula>
    </cfRule>
  </conditionalFormatting>
  <conditionalFormatting sqref="A3:A4 A19:A26 A68:A71 F20:G20 F69:G69 G18:G19 F22:G22 G21 F24:G24 G23 F26:G26 G25 G68 F71:G71 G70">
    <cfRule type="expression" dxfId="344" priority="17" stopIfTrue="1">
      <formula>#REF!=1</formula>
    </cfRule>
    <cfRule type="expression" dxfId="343" priority="18" stopIfTrue="1">
      <formula>OR(#REF!=0,#REF!=2,#REF!=3,#REF!=4)</formula>
    </cfRule>
  </conditionalFormatting>
  <conditionalFormatting sqref="C20:D20 C69:D69 C22:D22 C24:D24 C26:D26 C71:D71">
    <cfRule type="expression" dxfId="339" priority="22" stopIfTrue="1">
      <formula>#REF!=1</formula>
    </cfRule>
    <cfRule type="expression" dxfId="338" priority="23" stopIfTrue="1">
      <formula>OR(#REF!=0,#REF!=2,#REF!=3,#REF!=4)</formula>
    </cfRule>
  </conditionalFormatting>
  <conditionalFormatting sqref="G67">
    <cfRule type="expression" dxfId="337" priority="10" stopIfTrue="1">
      <formula>#REF!=1</formula>
    </cfRule>
    <cfRule type="expression" dxfId="336" priority="11" stopIfTrue="1">
      <formula>OR(#REF!=0,#REF!=2,#REF!=3,#REF!=4)</formula>
    </cfRule>
  </conditionalFormatting>
  <conditionalFormatting sqref="G78">
    <cfRule type="expression" dxfId="330" priority="3" stopIfTrue="1">
      <formula>#REF!=1</formula>
    </cfRule>
    <cfRule type="expression" dxfId="329" priority="4" stopIfTrue="1">
      <formula>OR(#REF!=0,#REF!=2,#REF!=3,#REF!=4)</formula>
    </cfRule>
  </conditionalFormatting>
  <conditionalFormatting sqref="A5">
    <cfRule type="expression" dxfId="316" priority="931" stopIfTrue="1">
      <formula>#REF!=1</formula>
    </cfRule>
    <cfRule type="expression" dxfId="315" priority="932" stopIfTrue="1">
      <formula>OR(#REF!=0,#REF!=2,#REF!=3,#REF!=4)</formula>
    </cfRule>
  </conditionalFormatting>
  <conditionalFormatting sqref="C5">
    <cfRule type="expression" dxfId="314" priority="936" stopIfTrue="1">
      <formula>#REF!=1</formula>
    </cfRule>
    <cfRule type="expression" dxfId="313" priority="937" stopIfTrue="1">
      <formula>OR(#REF!=0,#REF!=2,#REF!=3,#REF!=4)</formula>
    </cfRule>
  </conditionalFormatting>
  <conditionalFormatting sqref="A6:A10">
    <cfRule type="expression" dxfId="312" priority="924" stopIfTrue="1">
      <formula>#REF!=1</formula>
    </cfRule>
    <cfRule type="expression" dxfId="311" priority="925" stopIfTrue="1">
      <formula>OR(#REF!=0,#REF!=2,#REF!=3,#REF!=4)</formula>
    </cfRule>
  </conditionalFormatting>
  <conditionalFormatting sqref="C7 C9">
    <cfRule type="expression" dxfId="310" priority="929" stopIfTrue="1">
      <formula>#REF!=1</formula>
    </cfRule>
    <cfRule type="expression" dxfId="309" priority="930" stopIfTrue="1">
      <formula>OR(#REF!=0,#REF!=2,#REF!=3,#REF!=4)</formula>
    </cfRule>
  </conditionalFormatting>
  <conditionalFormatting sqref="A11:A15">
    <cfRule type="expression" dxfId="308" priority="917" stopIfTrue="1">
      <formula>#REF!=1</formula>
    </cfRule>
    <cfRule type="expression" dxfId="307" priority="918" stopIfTrue="1">
      <formula>OR(#REF!=0,#REF!=2,#REF!=3,#REF!=4)</formula>
    </cfRule>
  </conditionalFormatting>
  <conditionalFormatting sqref="C11 C13 C15">
    <cfRule type="expression" dxfId="306" priority="922" stopIfTrue="1">
      <formula>#REF!=1</formula>
    </cfRule>
    <cfRule type="expression" dxfId="305" priority="923" stopIfTrue="1">
      <formula>OR(#REF!=0,#REF!=2,#REF!=3,#REF!=4)</formula>
    </cfRule>
  </conditionalFormatting>
  <conditionalFormatting sqref="A16:A17">
    <cfRule type="expression" dxfId="304" priority="910" stopIfTrue="1">
      <formula>#REF!=1</formula>
    </cfRule>
    <cfRule type="expression" dxfId="303" priority="911" stopIfTrue="1">
      <formula>OR(#REF!=0,#REF!=2,#REF!=3,#REF!=4)</formula>
    </cfRule>
  </conditionalFormatting>
  <conditionalFormatting sqref="C17">
    <cfRule type="expression" dxfId="302" priority="915" stopIfTrue="1">
      <formula>#REF!=1</formula>
    </cfRule>
    <cfRule type="expression" dxfId="301" priority="916" stopIfTrue="1">
      <formula>OR(#REF!=0,#REF!=2,#REF!=3,#REF!=4)</formula>
    </cfRule>
  </conditionalFormatting>
  <conditionalFormatting sqref="A27:A34">
    <cfRule type="expression" dxfId="300" priority="900" stopIfTrue="1">
      <formula>#REF!=1</formula>
    </cfRule>
    <cfRule type="expression" dxfId="299" priority="901" stopIfTrue="1">
      <formula>OR(#REF!=0,#REF!=2,#REF!=3,#REF!=4)</formula>
    </cfRule>
  </conditionalFormatting>
  <conditionalFormatting sqref="C28 C30 C32 C34">
    <cfRule type="expression" dxfId="298" priority="905" stopIfTrue="1">
      <formula>#REF!=1</formula>
    </cfRule>
    <cfRule type="expression" dxfId="297" priority="906" stopIfTrue="1">
      <formula>OR(#REF!=0,#REF!=2,#REF!=3,#REF!=4)</formula>
    </cfRule>
  </conditionalFormatting>
  <conditionalFormatting sqref="A35:A43">
    <cfRule type="expression" dxfId="296" priority="893" stopIfTrue="1">
      <formula>#REF!=1</formula>
    </cfRule>
    <cfRule type="expression" dxfId="295" priority="894" stopIfTrue="1">
      <formula>OR(#REF!=0,#REF!=2,#REF!=3,#REF!=4)</formula>
    </cfRule>
  </conditionalFormatting>
  <conditionalFormatting sqref="C36 C38 C40 C42">
    <cfRule type="expression" dxfId="294" priority="898" stopIfTrue="1">
      <formula>#REF!=1</formula>
    </cfRule>
    <cfRule type="expression" dxfId="293" priority="899" stopIfTrue="1">
      <formula>OR(#REF!=0,#REF!=2,#REF!=3,#REF!=4)</formula>
    </cfRule>
  </conditionalFormatting>
  <conditionalFormatting sqref="A44">
    <cfRule type="expression" dxfId="292" priority="886" stopIfTrue="1">
      <formula>#REF!=1</formula>
    </cfRule>
    <cfRule type="expression" dxfId="291" priority="887" stopIfTrue="1">
      <formula>OR(#REF!=0,#REF!=2,#REF!=3,#REF!=4)</formula>
    </cfRule>
  </conditionalFormatting>
  <conditionalFormatting sqref="C44">
    <cfRule type="expression" dxfId="290" priority="891" stopIfTrue="1">
      <formula>#REF!=1</formula>
    </cfRule>
    <cfRule type="expression" dxfId="289" priority="892" stopIfTrue="1">
      <formula>OR(#REF!=0,#REF!=2,#REF!=3,#REF!=4)</formula>
    </cfRule>
  </conditionalFormatting>
  <conditionalFormatting sqref="A45:A53">
    <cfRule type="expression" dxfId="288" priority="879" stopIfTrue="1">
      <formula>#REF!=1</formula>
    </cfRule>
    <cfRule type="expression" dxfId="287" priority="880" stopIfTrue="1">
      <formula>OR(#REF!=0,#REF!=2,#REF!=3,#REF!=4)</formula>
    </cfRule>
  </conditionalFormatting>
  <conditionalFormatting sqref="C46 C48 C50 C52">
    <cfRule type="expression" dxfId="286" priority="884" stopIfTrue="1">
      <formula>#REF!=1</formula>
    </cfRule>
    <cfRule type="expression" dxfId="285" priority="885" stopIfTrue="1">
      <formula>OR(#REF!=0,#REF!=2,#REF!=3,#REF!=4)</formula>
    </cfRule>
  </conditionalFormatting>
  <conditionalFormatting sqref="A54">
    <cfRule type="expression" dxfId="284" priority="872" stopIfTrue="1">
      <formula>#REF!=1</formula>
    </cfRule>
    <cfRule type="expression" dxfId="283" priority="873" stopIfTrue="1">
      <formula>OR(#REF!=0,#REF!=2,#REF!=3,#REF!=4)</formula>
    </cfRule>
  </conditionalFormatting>
  <conditionalFormatting sqref="C54">
    <cfRule type="expression" dxfId="282" priority="877" stopIfTrue="1">
      <formula>#REF!=1</formula>
    </cfRule>
    <cfRule type="expression" dxfId="281" priority="878" stopIfTrue="1">
      <formula>OR(#REF!=0,#REF!=2,#REF!=3,#REF!=4)</formula>
    </cfRule>
  </conditionalFormatting>
  <conditionalFormatting sqref="A55:A63">
    <cfRule type="expression" dxfId="280" priority="865" stopIfTrue="1">
      <formula>#REF!=1</formula>
    </cfRule>
    <cfRule type="expression" dxfId="279" priority="866" stopIfTrue="1">
      <formula>OR(#REF!=0,#REF!=2,#REF!=3,#REF!=4)</formula>
    </cfRule>
  </conditionalFormatting>
  <conditionalFormatting sqref="C56 C58 C60 C62">
    <cfRule type="expression" dxfId="278" priority="870" stopIfTrue="1">
      <formula>#REF!=1</formula>
    </cfRule>
    <cfRule type="expression" dxfId="277" priority="871" stopIfTrue="1">
      <formula>OR(#REF!=0,#REF!=2,#REF!=3,#REF!=4)</formula>
    </cfRule>
  </conditionalFormatting>
  <conditionalFormatting sqref="A64">
    <cfRule type="expression" dxfId="276" priority="858" stopIfTrue="1">
      <formula>#REF!=1</formula>
    </cfRule>
    <cfRule type="expression" dxfId="275" priority="859" stopIfTrue="1">
      <formula>OR(#REF!=0,#REF!=2,#REF!=3,#REF!=4)</formula>
    </cfRule>
  </conditionalFormatting>
  <conditionalFormatting sqref="C64">
    <cfRule type="expression" dxfId="274" priority="863" stopIfTrue="1">
      <formula>#REF!=1</formula>
    </cfRule>
    <cfRule type="expression" dxfId="273" priority="864" stopIfTrue="1">
      <formula>OR(#REF!=0,#REF!=2,#REF!=3,#REF!=4)</formula>
    </cfRule>
  </conditionalFormatting>
  <conditionalFormatting sqref="A65:A66">
    <cfRule type="expression" dxfId="272" priority="851" stopIfTrue="1">
      <formula>#REF!=1</formula>
    </cfRule>
    <cfRule type="expression" dxfId="271" priority="852" stopIfTrue="1">
      <formula>OR(#REF!=0,#REF!=2,#REF!=3,#REF!=4)</formula>
    </cfRule>
  </conditionalFormatting>
  <conditionalFormatting sqref="C66">
    <cfRule type="expression" dxfId="270" priority="856" stopIfTrue="1">
      <formula>#REF!=1</formula>
    </cfRule>
    <cfRule type="expression" dxfId="269" priority="857" stopIfTrue="1">
      <formula>OR(#REF!=0,#REF!=2,#REF!=3,#REF!=4)</formula>
    </cfRule>
  </conditionalFormatting>
  <conditionalFormatting sqref="A72:A75">
    <cfRule type="expression" dxfId="268" priority="844" stopIfTrue="1">
      <formula>#REF!=1</formula>
    </cfRule>
    <cfRule type="expression" dxfId="267" priority="845" stopIfTrue="1">
      <formula>OR(#REF!=0,#REF!=2,#REF!=3,#REF!=4)</formula>
    </cfRule>
  </conditionalFormatting>
  <conditionalFormatting sqref="C73 C75">
    <cfRule type="expression" dxfId="266" priority="849" stopIfTrue="1">
      <formula>#REF!=1</formula>
    </cfRule>
    <cfRule type="expression" dxfId="265" priority="850" stopIfTrue="1">
      <formula>OR(#REF!=0,#REF!=2,#REF!=3,#REF!=4)</formula>
    </cfRule>
  </conditionalFormatting>
  <conditionalFormatting sqref="A76:A77">
    <cfRule type="expression" dxfId="264" priority="837" stopIfTrue="1">
      <formula>#REF!=1</formula>
    </cfRule>
    <cfRule type="expression" dxfId="263" priority="838" stopIfTrue="1">
      <formula>OR(#REF!=0,#REF!=2,#REF!=3,#REF!=4)</formula>
    </cfRule>
  </conditionalFormatting>
  <conditionalFormatting sqref="C77">
    <cfRule type="expression" dxfId="262" priority="842" stopIfTrue="1">
      <formula>#REF!=1</formula>
    </cfRule>
    <cfRule type="expression" dxfId="261" priority="843" stopIfTrue="1">
      <formula>OR(#REF!=0,#REF!=2,#REF!=3,#REF!=4)</formula>
    </cfRule>
  </conditionalFormatting>
  <conditionalFormatting sqref="A79:A80">
    <cfRule type="expression" dxfId="260" priority="830" stopIfTrue="1">
      <formula>#REF!=1</formula>
    </cfRule>
    <cfRule type="expression" dxfId="259" priority="831" stopIfTrue="1">
      <formula>OR(#REF!=0,#REF!=2,#REF!=3,#REF!=4)</formula>
    </cfRule>
  </conditionalFormatting>
  <conditionalFormatting sqref="C80">
    <cfRule type="expression" dxfId="258" priority="835" stopIfTrue="1">
      <formula>#REF!=1</formula>
    </cfRule>
    <cfRule type="expression" dxfId="257" priority="836" stopIfTrue="1">
      <formula>OR(#REF!=0,#REF!=2,#REF!=3,#REF!=4)</formula>
    </cfRule>
  </conditionalFormatting>
  <conditionalFormatting sqref="A81:A82">
    <cfRule type="expression" dxfId="256" priority="823" stopIfTrue="1">
      <formula>#REF!=1</formula>
    </cfRule>
    <cfRule type="expression" dxfId="255" priority="824" stopIfTrue="1">
      <formula>OR(#REF!=0,#REF!=2,#REF!=3,#REF!=4)</formula>
    </cfRule>
  </conditionalFormatting>
  <conditionalFormatting sqref="C82">
    <cfRule type="expression" dxfId="254" priority="828" stopIfTrue="1">
      <formula>#REF!=1</formula>
    </cfRule>
    <cfRule type="expression" dxfId="253" priority="829" stopIfTrue="1">
      <formula>OR(#REF!=0,#REF!=2,#REF!=3,#REF!=4)</formula>
    </cfRule>
  </conditionalFormatting>
  <conditionalFormatting sqref="A83:A84">
    <cfRule type="expression" dxfId="252" priority="816" stopIfTrue="1">
      <formula>#REF!=1</formula>
    </cfRule>
    <cfRule type="expression" dxfId="251" priority="817" stopIfTrue="1">
      <formula>OR(#REF!=0,#REF!=2,#REF!=3,#REF!=4)</formula>
    </cfRule>
  </conditionalFormatting>
  <conditionalFormatting sqref="C84">
    <cfRule type="expression" dxfId="250" priority="821" stopIfTrue="1">
      <formula>#REF!=1</formula>
    </cfRule>
    <cfRule type="expression" dxfId="249" priority="822" stopIfTrue="1">
      <formula>OR(#REF!=0,#REF!=2,#REF!=3,#REF!=4)</formula>
    </cfRule>
  </conditionalFormatting>
  <conditionalFormatting sqref="A85:A86">
    <cfRule type="expression" dxfId="248" priority="809" stopIfTrue="1">
      <formula>#REF!=1</formula>
    </cfRule>
    <cfRule type="expression" dxfId="247" priority="810" stopIfTrue="1">
      <formula>OR(#REF!=0,#REF!=2,#REF!=3,#REF!=4)</formula>
    </cfRule>
  </conditionalFormatting>
  <conditionalFormatting sqref="C86">
    <cfRule type="expression" dxfId="246" priority="814" stopIfTrue="1">
      <formula>#REF!=1</formula>
    </cfRule>
    <cfRule type="expression" dxfId="245" priority="815" stopIfTrue="1">
      <formula>OR(#REF!=0,#REF!=2,#REF!=3,#REF!=4)</formula>
    </cfRule>
  </conditionalFormatting>
  <conditionalFormatting sqref="A87:A88">
    <cfRule type="expression" dxfId="244" priority="802" stopIfTrue="1">
      <formula>#REF!=1</formula>
    </cfRule>
    <cfRule type="expression" dxfId="243" priority="803" stopIfTrue="1">
      <formula>OR(#REF!=0,#REF!=2,#REF!=3,#REF!=4)</formula>
    </cfRule>
  </conditionalFormatting>
  <conditionalFormatting sqref="C88">
    <cfRule type="expression" dxfId="242" priority="807" stopIfTrue="1">
      <formula>#REF!=1</formula>
    </cfRule>
    <cfRule type="expression" dxfId="241" priority="808" stopIfTrue="1">
      <formula>OR(#REF!=0,#REF!=2,#REF!=3,#REF!=4)</formula>
    </cfRule>
  </conditionalFormatting>
  <conditionalFormatting sqref="A89:A90">
    <cfRule type="expression" dxfId="240" priority="795" stopIfTrue="1">
      <formula>#REF!=1</formula>
    </cfRule>
    <cfRule type="expression" dxfId="239" priority="796" stopIfTrue="1">
      <formula>OR(#REF!=0,#REF!=2,#REF!=3,#REF!=4)</formula>
    </cfRule>
  </conditionalFormatting>
  <conditionalFormatting sqref="C90">
    <cfRule type="expression" dxfId="238" priority="800" stopIfTrue="1">
      <formula>#REF!=1</formula>
    </cfRule>
    <cfRule type="expression" dxfId="237" priority="801" stopIfTrue="1">
      <formula>OR(#REF!=0,#REF!=2,#REF!=3,#REF!=4)</formula>
    </cfRule>
  </conditionalFormatting>
  <conditionalFormatting sqref="A91:A96">
    <cfRule type="expression" dxfId="236" priority="788" stopIfTrue="1">
      <formula>#REF!=1</formula>
    </cfRule>
    <cfRule type="expression" dxfId="235" priority="789" stopIfTrue="1">
      <formula>OR(#REF!=0,#REF!=2,#REF!=3,#REF!=4)</formula>
    </cfRule>
  </conditionalFormatting>
  <conditionalFormatting sqref="C92 C94 C96">
    <cfRule type="expression" dxfId="234" priority="793" stopIfTrue="1">
      <formula>#REF!=1</formula>
    </cfRule>
    <cfRule type="expression" dxfId="233" priority="794" stopIfTrue="1">
      <formula>OR(#REF!=0,#REF!=2,#REF!=3,#REF!=4)</formula>
    </cfRule>
  </conditionalFormatting>
  <conditionalFormatting sqref="A97:A98">
    <cfRule type="expression" dxfId="232" priority="781" stopIfTrue="1">
      <formula>#REF!=1</formula>
    </cfRule>
    <cfRule type="expression" dxfId="231" priority="782" stopIfTrue="1">
      <formula>OR(#REF!=0,#REF!=2,#REF!=3,#REF!=4)</formula>
    </cfRule>
  </conditionalFormatting>
  <conditionalFormatting sqref="C98">
    <cfRule type="expression" dxfId="230" priority="786" stopIfTrue="1">
      <formula>#REF!=1</formula>
    </cfRule>
    <cfRule type="expression" dxfId="229" priority="787" stopIfTrue="1">
      <formula>OR(#REF!=0,#REF!=2,#REF!=3,#REF!=4)</formula>
    </cfRule>
  </conditionalFormatting>
  <conditionalFormatting sqref="A18">
    <cfRule type="expression" dxfId="228" priority="585" stopIfTrue="1">
      <formula>#REF!=1</formula>
    </cfRule>
    <cfRule type="expression" dxfId="227" priority="586" stopIfTrue="1">
      <formula>OR(#REF!=0,#REF!=2,#REF!=3,#REF!=4)</formula>
    </cfRule>
  </conditionalFormatting>
  <conditionalFormatting sqref="A67">
    <cfRule type="expression" dxfId="224" priority="578" stopIfTrue="1">
      <formula>#REF!=1</formula>
    </cfRule>
    <cfRule type="expression" dxfId="223" priority="579" stopIfTrue="1">
      <formula>OR(#REF!=0,#REF!=2,#REF!=3,#REF!=4)</formula>
    </cfRule>
  </conditionalFormatting>
  <conditionalFormatting sqref="A78">
    <cfRule type="expression" dxfId="220" priority="571" stopIfTrue="1">
      <formula>#REF!=1</formula>
    </cfRule>
    <cfRule type="expression" dxfId="219" priority="572" stopIfTrue="1">
      <formula>OR(#REF!=0,#REF!=2,#REF!=3,#REF!=4)</formula>
    </cfRule>
  </conditionalFormatting>
  <conditionalFormatting sqref="G3">
    <cfRule type="expression" dxfId="216" priority="280" stopIfTrue="1">
      <formula>#REF!=1</formula>
    </cfRule>
    <cfRule type="expression" dxfId="215" priority="281" stopIfTrue="1">
      <formula>OR(#REF!=0,#REF!=2,#REF!=3,#REF!=4)</formula>
    </cfRule>
  </conditionalFormatting>
  <conditionalFormatting sqref="F5:G5">
    <cfRule type="expression" dxfId="209" priority="273" stopIfTrue="1">
      <formula>#REF!=1</formula>
    </cfRule>
    <cfRule type="expression" dxfId="208" priority="274" stopIfTrue="1">
      <formula>OR(#REF!=0,#REF!=2,#REF!=3,#REF!=4)</formula>
    </cfRule>
  </conditionalFormatting>
  <conditionalFormatting sqref="E5">
    <cfRule type="expression" dxfId="207" priority="275" stopIfTrue="1">
      <formula>#REF!=1</formula>
    </cfRule>
    <cfRule type="expression" dxfId="206" priority="276" stopIfTrue="1">
      <formula>OR(#REF!=0,#REF!=2,#REF!=3,#REF!=4)</formula>
    </cfRule>
    <cfRule type="expression" dxfId="205" priority="277" stopIfTrue="1">
      <formula>AND(TIPOORCAMENTO="Licitado",#REF!&lt;&gt;"L",#REF!&lt;&gt;-1)</formula>
    </cfRule>
  </conditionalFormatting>
  <conditionalFormatting sqref="D5">
    <cfRule type="expression" dxfId="204" priority="278" stopIfTrue="1">
      <formula>#REF!=1</formula>
    </cfRule>
    <cfRule type="expression" dxfId="203" priority="279" stopIfTrue="1">
      <formula>OR(#REF!=0,#REF!=2,#REF!=3,#REF!=4)</formula>
    </cfRule>
  </conditionalFormatting>
  <conditionalFormatting sqref="F7:G7 G6 F9:G9 G8 G10">
    <cfRule type="expression" dxfId="202" priority="266" stopIfTrue="1">
      <formula>#REF!=1</formula>
    </cfRule>
    <cfRule type="expression" dxfId="201" priority="267" stopIfTrue="1">
      <formula>OR(#REF!=0,#REF!=2,#REF!=3,#REF!=4)</formula>
    </cfRule>
  </conditionalFormatting>
  <conditionalFormatting sqref="E7 E9">
    <cfRule type="expression" dxfId="200" priority="268" stopIfTrue="1">
      <formula>#REF!=1</formula>
    </cfRule>
    <cfRule type="expression" dxfId="199" priority="269" stopIfTrue="1">
      <formula>OR(#REF!=0,#REF!=2,#REF!=3,#REF!=4)</formula>
    </cfRule>
    <cfRule type="expression" dxfId="198" priority="270" stopIfTrue="1">
      <formula>AND(TIPOORCAMENTO="Licitado",#REF!&lt;&gt;"L",#REF!&lt;&gt;-1)</formula>
    </cfRule>
  </conditionalFormatting>
  <conditionalFormatting sqref="D7 D9">
    <cfRule type="expression" dxfId="197" priority="271" stopIfTrue="1">
      <formula>#REF!=1</formula>
    </cfRule>
    <cfRule type="expression" dxfId="196" priority="272" stopIfTrue="1">
      <formula>OR(#REF!=0,#REF!=2,#REF!=3,#REF!=4)</formula>
    </cfRule>
  </conditionalFormatting>
  <conditionalFormatting sqref="F11:G11 F13:G13 G12 F15:G15 G14">
    <cfRule type="expression" dxfId="195" priority="259" stopIfTrue="1">
      <formula>#REF!=1</formula>
    </cfRule>
    <cfRule type="expression" dxfId="194" priority="260" stopIfTrue="1">
      <formula>OR(#REF!=0,#REF!=2,#REF!=3,#REF!=4)</formula>
    </cfRule>
  </conditionalFormatting>
  <conditionalFormatting sqref="E11 E13 E15">
    <cfRule type="expression" dxfId="193" priority="261" stopIfTrue="1">
      <formula>#REF!=1</formula>
    </cfRule>
    <cfRule type="expression" dxfId="192" priority="262" stopIfTrue="1">
      <formula>OR(#REF!=0,#REF!=2,#REF!=3,#REF!=4)</formula>
    </cfRule>
    <cfRule type="expression" dxfId="191" priority="263" stopIfTrue="1">
      <formula>AND(TIPOORCAMENTO="Licitado",#REF!&lt;&gt;"L",#REF!&lt;&gt;-1)</formula>
    </cfRule>
  </conditionalFormatting>
  <conditionalFormatting sqref="D11 D13 D15">
    <cfRule type="expression" dxfId="190" priority="264" stopIfTrue="1">
      <formula>#REF!=1</formula>
    </cfRule>
    <cfRule type="expression" dxfId="189" priority="265" stopIfTrue="1">
      <formula>OR(#REF!=0,#REF!=2,#REF!=3,#REF!=4)</formula>
    </cfRule>
  </conditionalFormatting>
  <conditionalFormatting sqref="F17:G17 G16">
    <cfRule type="expression" dxfId="188" priority="252" stopIfTrue="1">
      <formula>#REF!=1</formula>
    </cfRule>
    <cfRule type="expression" dxfId="187" priority="253" stopIfTrue="1">
      <formula>OR(#REF!=0,#REF!=2,#REF!=3,#REF!=4)</formula>
    </cfRule>
  </conditionalFormatting>
  <conditionalFormatting sqref="E20">
    <cfRule type="expression" dxfId="186" priority="254" stopIfTrue="1">
      <formula>#REF!=1</formula>
    </cfRule>
    <cfRule type="expression" dxfId="185" priority="255" stopIfTrue="1">
      <formula>OR(#REF!=0,#REF!=2,#REF!=3,#REF!=4)</formula>
    </cfRule>
    <cfRule type="expression" dxfId="184" priority="256" stopIfTrue="1">
      <formula>AND(TIPOORCAMENTO="Licitado",#REF!&lt;&gt;"L",#REF!&lt;&gt;-1)</formula>
    </cfRule>
  </conditionalFormatting>
  <conditionalFormatting sqref="D17">
    <cfRule type="expression" dxfId="183" priority="257" stopIfTrue="1">
      <formula>#REF!=1</formula>
    </cfRule>
    <cfRule type="expression" dxfId="182" priority="258" stopIfTrue="1">
      <formula>OR(#REF!=0,#REF!=2,#REF!=3,#REF!=4)</formula>
    </cfRule>
  </conditionalFormatting>
  <conditionalFormatting sqref="E22 E24 E26">
    <cfRule type="expression" dxfId="181" priority="249" stopIfTrue="1">
      <formula>#REF!=1</formula>
    </cfRule>
    <cfRule type="expression" dxfId="180" priority="250" stopIfTrue="1">
      <formula>OR(#REF!=0,#REF!=2,#REF!=3,#REF!=4)</formula>
    </cfRule>
    <cfRule type="expression" dxfId="179" priority="251" stopIfTrue="1">
      <formula>AND(TIPOORCAMENTO="Licitado",#REF!&lt;&gt;"L",#REF!&lt;&gt;-1)</formula>
    </cfRule>
  </conditionalFormatting>
  <conditionalFormatting sqref="F28:G28 G27 F30:G30 G29 F32:G32 G31 F34:G34 G33">
    <cfRule type="expression" dxfId="178" priority="242" stopIfTrue="1">
      <formula>#REF!=1</formula>
    </cfRule>
    <cfRule type="expression" dxfId="177" priority="243" stopIfTrue="1">
      <formula>OR(#REF!=0,#REF!=2,#REF!=3,#REF!=4)</formula>
    </cfRule>
  </conditionalFormatting>
  <conditionalFormatting sqref="E28 E30 E32 E34">
    <cfRule type="expression" dxfId="176" priority="244" stopIfTrue="1">
      <formula>#REF!=1</formula>
    </cfRule>
    <cfRule type="expression" dxfId="175" priority="245" stopIfTrue="1">
      <formula>OR(#REF!=0,#REF!=2,#REF!=3,#REF!=4)</formula>
    </cfRule>
    <cfRule type="expression" dxfId="174" priority="246" stopIfTrue="1">
      <formula>AND(TIPOORCAMENTO="Licitado",#REF!&lt;&gt;"L",#REF!&lt;&gt;-1)</formula>
    </cfRule>
  </conditionalFormatting>
  <conditionalFormatting sqref="D28 D30 D32 D34">
    <cfRule type="expression" dxfId="173" priority="247" stopIfTrue="1">
      <formula>#REF!=1</formula>
    </cfRule>
    <cfRule type="expression" dxfId="172" priority="248" stopIfTrue="1">
      <formula>OR(#REF!=0,#REF!=2,#REF!=3,#REF!=4)</formula>
    </cfRule>
  </conditionalFormatting>
  <conditionalFormatting sqref="F36:G36 G35 F38:G38 G37 F40:G40 G39 F42:G42 G41 G43">
    <cfRule type="expression" dxfId="171" priority="235" stopIfTrue="1">
      <formula>#REF!=1</formula>
    </cfRule>
    <cfRule type="expression" dxfId="170" priority="236" stopIfTrue="1">
      <formula>OR(#REF!=0,#REF!=2,#REF!=3,#REF!=4)</formula>
    </cfRule>
  </conditionalFormatting>
  <conditionalFormatting sqref="E36 E38 E40 E42">
    <cfRule type="expression" dxfId="169" priority="237" stopIfTrue="1">
      <formula>#REF!=1</formula>
    </cfRule>
    <cfRule type="expression" dxfId="168" priority="238" stopIfTrue="1">
      <formula>OR(#REF!=0,#REF!=2,#REF!=3,#REF!=4)</formula>
    </cfRule>
    <cfRule type="expression" dxfId="167" priority="239" stopIfTrue="1">
      <formula>AND(TIPOORCAMENTO="Licitado",#REF!&lt;&gt;"L",#REF!&lt;&gt;-1)</formula>
    </cfRule>
  </conditionalFormatting>
  <conditionalFormatting sqref="D36 D38 D40 D42">
    <cfRule type="expression" dxfId="166" priority="240" stopIfTrue="1">
      <formula>#REF!=1</formula>
    </cfRule>
    <cfRule type="expression" dxfId="165" priority="241" stopIfTrue="1">
      <formula>OR(#REF!=0,#REF!=2,#REF!=3,#REF!=4)</formula>
    </cfRule>
  </conditionalFormatting>
  <conditionalFormatting sqref="F44:G44">
    <cfRule type="expression" dxfId="164" priority="228" stopIfTrue="1">
      <formula>#REF!=1</formula>
    </cfRule>
    <cfRule type="expression" dxfId="163" priority="229" stopIfTrue="1">
      <formula>OR(#REF!=0,#REF!=2,#REF!=3,#REF!=4)</formula>
    </cfRule>
  </conditionalFormatting>
  <conditionalFormatting sqref="E44">
    <cfRule type="expression" dxfId="162" priority="230" stopIfTrue="1">
      <formula>#REF!=1</formula>
    </cfRule>
    <cfRule type="expression" dxfId="161" priority="231" stopIfTrue="1">
      <formula>OR(#REF!=0,#REF!=2,#REF!=3,#REF!=4)</formula>
    </cfRule>
    <cfRule type="expression" dxfId="160" priority="232" stopIfTrue="1">
      <formula>AND(TIPOORCAMENTO="Licitado",#REF!&lt;&gt;"L",#REF!&lt;&gt;-1)</formula>
    </cfRule>
  </conditionalFormatting>
  <conditionalFormatting sqref="D44">
    <cfRule type="expression" dxfId="159" priority="233" stopIfTrue="1">
      <formula>#REF!=1</formula>
    </cfRule>
    <cfRule type="expression" dxfId="158" priority="234" stopIfTrue="1">
      <formula>OR(#REF!=0,#REF!=2,#REF!=3,#REF!=4)</formula>
    </cfRule>
  </conditionalFormatting>
  <conditionalFormatting sqref="F46:G46 G45 F48:G48 G47 F50:G50 G49 F52:G52 G51 G53">
    <cfRule type="expression" dxfId="157" priority="221" stopIfTrue="1">
      <formula>#REF!=1</formula>
    </cfRule>
    <cfRule type="expression" dxfId="156" priority="222" stopIfTrue="1">
      <formula>OR(#REF!=0,#REF!=2,#REF!=3,#REF!=4)</formula>
    </cfRule>
  </conditionalFormatting>
  <conditionalFormatting sqref="E46 E48 E50 E52">
    <cfRule type="expression" dxfId="155" priority="223" stopIfTrue="1">
      <formula>#REF!=1</formula>
    </cfRule>
    <cfRule type="expression" dxfId="154" priority="224" stopIfTrue="1">
      <formula>OR(#REF!=0,#REF!=2,#REF!=3,#REF!=4)</formula>
    </cfRule>
    <cfRule type="expression" dxfId="153" priority="225" stopIfTrue="1">
      <formula>AND(TIPOORCAMENTO="Licitado",#REF!&lt;&gt;"L",#REF!&lt;&gt;-1)</formula>
    </cfRule>
  </conditionalFormatting>
  <conditionalFormatting sqref="D46 D48 D50 D52">
    <cfRule type="expression" dxfId="152" priority="226" stopIfTrue="1">
      <formula>#REF!=1</formula>
    </cfRule>
    <cfRule type="expression" dxfId="151" priority="227" stopIfTrue="1">
      <formula>OR(#REF!=0,#REF!=2,#REF!=3,#REF!=4)</formula>
    </cfRule>
  </conditionalFormatting>
  <conditionalFormatting sqref="F54:G54">
    <cfRule type="expression" dxfId="150" priority="214" stopIfTrue="1">
      <formula>#REF!=1</formula>
    </cfRule>
    <cfRule type="expression" dxfId="149" priority="215" stopIfTrue="1">
      <formula>OR(#REF!=0,#REF!=2,#REF!=3,#REF!=4)</formula>
    </cfRule>
  </conditionalFormatting>
  <conditionalFormatting sqref="E54">
    <cfRule type="expression" dxfId="148" priority="216" stopIfTrue="1">
      <formula>#REF!=1</formula>
    </cfRule>
    <cfRule type="expression" dxfId="147" priority="217" stopIfTrue="1">
      <formula>OR(#REF!=0,#REF!=2,#REF!=3,#REF!=4)</formula>
    </cfRule>
    <cfRule type="expression" dxfId="146" priority="218" stopIfTrue="1">
      <formula>AND(TIPOORCAMENTO="Licitado",#REF!&lt;&gt;"L",#REF!&lt;&gt;-1)</formula>
    </cfRule>
  </conditionalFormatting>
  <conditionalFormatting sqref="D54">
    <cfRule type="expression" dxfId="145" priority="219" stopIfTrue="1">
      <formula>#REF!=1</formula>
    </cfRule>
    <cfRule type="expression" dxfId="144" priority="220" stopIfTrue="1">
      <formula>OR(#REF!=0,#REF!=2,#REF!=3,#REF!=4)</formula>
    </cfRule>
  </conditionalFormatting>
  <conditionalFormatting sqref="F56:G56 G55 F58:G58 G57 F60:G60 G59 F62:G62 G61 G63">
    <cfRule type="expression" dxfId="143" priority="207" stopIfTrue="1">
      <formula>#REF!=1</formula>
    </cfRule>
    <cfRule type="expression" dxfId="142" priority="208" stopIfTrue="1">
      <formula>OR(#REF!=0,#REF!=2,#REF!=3,#REF!=4)</formula>
    </cfRule>
  </conditionalFormatting>
  <conditionalFormatting sqref="E56 E58 E60 E62">
    <cfRule type="expression" dxfId="141" priority="209" stopIfTrue="1">
      <formula>#REF!=1</formula>
    </cfRule>
    <cfRule type="expression" dxfId="140" priority="210" stopIfTrue="1">
      <formula>OR(#REF!=0,#REF!=2,#REF!=3,#REF!=4)</formula>
    </cfRule>
    <cfRule type="expression" dxfId="139" priority="211" stopIfTrue="1">
      <formula>AND(TIPOORCAMENTO="Licitado",#REF!&lt;&gt;"L",#REF!&lt;&gt;-1)</formula>
    </cfRule>
  </conditionalFormatting>
  <conditionalFormatting sqref="D56 D58 D60 D62">
    <cfRule type="expression" dxfId="138" priority="212" stopIfTrue="1">
      <formula>#REF!=1</formula>
    </cfRule>
    <cfRule type="expression" dxfId="137" priority="213" stopIfTrue="1">
      <formula>OR(#REF!=0,#REF!=2,#REF!=3,#REF!=4)</formula>
    </cfRule>
  </conditionalFormatting>
  <conditionalFormatting sqref="F64:G64">
    <cfRule type="expression" dxfId="136" priority="200" stopIfTrue="1">
      <formula>#REF!=1</formula>
    </cfRule>
    <cfRule type="expression" dxfId="135" priority="201" stopIfTrue="1">
      <formula>OR(#REF!=0,#REF!=2,#REF!=3,#REF!=4)</formula>
    </cfRule>
  </conditionalFormatting>
  <conditionalFormatting sqref="E64">
    <cfRule type="expression" dxfId="134" priority="202" stopIfTrue="1">
      <formula>#REF!=1</formula>
    </cfRule>
    <cfRule type="expression" dxfId="133" priority="203" stopIfTrue="1">
      <formula>OR(#REF!=0,#REF!=2,#REF!=3,#REF!=4)</formula>
    </cfRule>
    <cfRule type="expression" dxfId="132" priority="204" stopIfTrue="1">
      <formula>AND(TIPOORCAMENTO="Licitado",#REF!&lt;&gt;"L",#REF!&lt;&gt;-1)</formula>
    </cfRule>
  </conditionalFormatting>
  <conditionalFormatting sqref="D64">
    <cfRule type="expression" dxfId="131" priority="205" stopIfTrue="1">
      <formula>#REF!=1</formula>
    </cfRule>
    <cfRule type="expression" dxfId="130" priority="206" stopIfTrue="1">
      <formula>OR(#REF!=0,#REF!=2,#REF!=3,#REF!=4)</formula>
    </cfRule>
  </conditionalFormatting>
  <conditionalFormatting sqref="F66:G66 G65">
    <cfRule type="expression" dxfId="129" priority="193" stopIfTrue="1">
      <formula>#REF!=1</formula>
    </cfRule>
    <cfRule type="expression" dxfId="128" priority="194" stopIfTrue="1">
      <formula>OR(#REF!=0,#REF!=2,#REF!=3,#REF!=4)</formula>
    </cfRule>
  </conditionalFormatting>
  <conditionalFormatting sqref="D66">
    <cfRule type="expression" dxfId="127" priority="198" stopIfTrue="1">
      <formula>#REF!=1</formula>
    </cfRule>
    <cfRule type="expression" dxfId="126" priority="199" stopIfTrue="1">
      <formula>OR(#REF!=0,#REF!=2,#REF!=3,#REF!=4)</formula>
    </cfRule>
  </conditionalFormatting>
  <conditionalFormatting sqref="F73:G73 G72 F75:G75 G74">
    <cfRule type="expression" dxfId="125" priority="186" stopIfTrue="1">
      <formula>#REF!=1</formula>
    </cfRule>
    <cfRule type="expression" dxfId="124" priority="187" stopIfTrue="1">
      <formula>OR(#REF!=0,#REF!=2,#REF!=3,#REF!=4)</formula>
    </cfRule>
  </conditionalFormatting>
  <conditionalFormatting sqref="E73 E75">
    <cfRule type="expression" dxfId="123" priority="188" stopIfTrue="1">
      <formula>#REF!=1</formula>
    </cfRule>
    <cfRule type="expression" dxfId="122" priority="189" stopIfTrue="1">
      <formula>OR(#REF!=0,#REF!=2,#REF!=3,#REF!=4)</formula>
    </cfRule>
    <cfRule type="expression" dxfId="121" priority="190" stopIfTrue="1">
      <formula>AND(TIPOORCAMENTO="Licitado",#REF!&lt;&gt;"L",#REF!&lt;&gt;-1)</formula>
    </cfRule>
  </conditionalFormatting>
  <conditionalFormatting sqref="D73 D75">
    <cfRule type="expression" dxfId="120" priority="191" stopIfTrue="1">
      <formula>#REF!=1</formula>
    </cfRule>
    <cfRule type="expression" dxfId="119" priority="192" stopIfTrue="1">
      <formula>OR(#REF!=0,#REF!=2,#REF!=3,#REF!=4)</formula>
    </cfRule>
  </conditionalFormatting>
  <conditionalFormatting sqref="F77:G77 G76">
    <cfRule type="expression" dxfId="118" priority="179" stopIfTrue="1">
      <formula>#REF!=1</formula>
    </cfRule>
    <cfRule type="expression" dxfId="117" priority="180" stopIfTrue="1">
      <formula>OR(#REF!=0,#REF!=2,#REF!=3,#REF!=4)</formula>
    </cfRule>
  </conditionalFormatting>
  <conditionalFormatting sqref="E77">
    <cfRule type="expression" dxfId="116" priority="181" stopIfTrue="1">
      <formula>#REF!=1</formula>
    </cfRule>
    <cfRule type="expression" dxfId="115" priority="182" stopIfTrue="1">
      <formula>OR(#REF!=0,#REF!=2,#REF!=3,#REF!=4)</formula>
    </cfRule>
    <cfRule type="expression" dxfId="114" priority="183" stopIfTrue="1">
      <formula>AND(TIPOORCAMENTO="Licitado",#REF!&lt;&gt;"L",#REF!&lt;&gt;-1)</formula>
    </cfRule>
  </conditionalFormatting>
  <conditionalFormatting sqref="D77">
    <cfRule type="expression" dxfId="113" priority="184" stopIfTrue="1">
      <formula>#REF!=1</formula>
    </cfRule>
    <cfRule type="expression" dxfId="112" priority="185" stopIfTrue="1">
      <formula>OR(#REF!=0,#REF!=2,#REF!=3,#REF!=4)</formula>
    </cfRule>
  </conditionalFormatting>
  <conditionalFormatting sqref="F80:G80 G79">
    <cfRule type="expression" dxfId="111" priority="172" stopIfTrue="1">
      <formula>#REF!=1</formula>
    </cfRule>
    <cfRule type="expression" dxfId="110" priority="173" stopIfTrue="1">
      <formula>OR(#REF!=0,#REF!=2,#REF!=3,#REF!=4)</formula>
    </cfRule>
  </conditionalFormatting>
  <conditionalFormatting sqref="D80">
    <cfRule type="expression" dxfId="109" priority="177" stopIfTrue="1">
      <formula>#REF!=1</formula>
    </cfRule>
    <cfRule type="expression" dxfId="108" priority="178" stopIfTrue="1">
      <formula>OR(#REF!=0,#REF!=2,#REF!=3,#REF!=4)</formula>
    </cfRule>
  </conditionalFormatting>
  <conditionalFormatting sqref="F82:G82 G81">
    <cfRule type="expression" dxfId="107" priority="165" stopIfTrue="1">
      <formula>#REF!=1</formula>
    </cfRule>
    <cfRule type="expression" dxfId="106" priority="166" stopIfTrue="1">
      <formula>OR(#REF!=0,#REF!=2,#REF!=3,#REF!=4)</formula>
    </cfRule>
  </conditionalFormatting>
  <conditionalFormatting sqref="E82">
    <cfRule type="expression" dxfId="105" priority="167" stopIfTrue="1">
      <formula>#REF!=1</formula>
    </cfRule>
    <cfRule type="expression" dxfId="104" priority="168" stopIfTrue="1">
      <formula>OR(#REF!=0,#REF!=2,#REF!=3,#REF!=4)</formula>
    </cfRule>
    <cfRule type="expression" dxfId="103" priority="169" stopIfTrue="1">
      <formula>AND(TIPOORCAMENTO="Licitado",#REF!&lt;&gt;"L",#REF!&lt;&gt;-1)</formula>
    </cfRule>
  </conditionalFormatting>
  <conditionalFormatting sqref="D82">
    <cfRule type="expression" dxfId="102" priority="170" stopIfTrue="1">
      <formula>#REF!=1</formula>
    </cfRule>
    <cfRule type="expression" dxfId="101" priority="171" stopIfTrue="1">
      <formula>OR(#REF!=0,#REF!=2,#REF!=3,#REF!=4)</formula>
    </cfRule>
  </conditionalFormatting>
  <conditionalFormatting sqref="F84:G84 G83">
    <cfRule type="expression" dxfId="100" priority="158" stopIfTrue="1">
      <formula>#REF!=1</formula>
    </cfRule>
    <cfRule type="expression" dxfId="99" priority="159" stopIfTrue="1">
      <formula>OR(#REF!=0,#REF!=2,#REF!=3,#REF!=4)</formula>
    </cfRule>
  </conditionalFormatting>
  <conditionalFormatting sqref="E84">
    <cfRule type="expression" dxfId="98" priority="160" stopIfTrue="1">
      <formula>#REF!=1</formula>
    </cfRule>
    <cfRule type="expression" dxfId="97" priority="161" stopIfTrue="1">
      <formula>OR(#REF!=0,#REF!=2,#REF!=3,#REF!=4)</formula>
    </cfRule>
    <cfRule type="expression" dxfId="96" priority="162" stopIfTrue="1">
      <formula>AND(TIPOORCAMENTO="Licitado",#REF!&lt;&gt;"L",#REF!&lt;&gt;-1)</formula>
    </cfRule>
  </conditionalFormatting>
  <conditionalFormatting sqref="D84">
    <cfRule type="expression" dxfId="95" priority="163" stopIfTrue="1">
      <formula>#REF!=1</formula>
    </cfRule>
    <cfRule type="expression" dxfId="94" priority="164" stopIfTrue="1">
      <formula>OR(#REF!=0,#REF!=2,#REF!=3,#REF!=4)</formula>
    </cfRule>
  </conditionalFormatting>
  <conditionalFormatting sqref="F86:G86 G85">
    <cfRule type="expression" dxfId="93" priority="151" stopIfTrue="1">
      <formula>#REF!=1</formula>
    </cfRule>
    <cfRule type="expression" dxfId="92" priority="152" stopIfTrue="1">
      <formula>OR(#REF!=0,#REF!=2,#REF!=3,#REF!=4)</formula>
    </cfRule>
  </conditionalFormatting>
  <conditionalFormatting sqref="D86">
    <cfRule type="expression" dxfId="91" priority="156" stopIfTrue="1">
      <formula>#REF!=1</formula>
    </cfRule>
    <cfRule type="expression" dxfId="90" priority="157" stopIfTrue="1">
      <formula>OR(#REF!=0,#REF!=2,#REF!=3,#REF!=4)</formula>
    </cfRule>
  </conditionalFormatting>
  <conditionalFormatting sqref="F88:G88 G87">
    <cfRule type="expression" dxfId="89" priority="144" stopIfTrue="1">
      <formula>#REF!=1</formula>
    </cfRule>
    <cfRule type="expression" dxfId="88" priority="145" stopIfTrue="1">
      <formula>OR(#REF!=0,#REF!=2,#REF!=3,#REF!=4)</formula>
    </cfRule>
  </conditionalFormatting>
  <conditionalFormatting sqref="E88">
    <cfRule type="expression" dxfId="87" priority="146" stopIfTrue="1">
      <formula>#REF!=1</formula>
    </cfRule>
    <cfRule type="expression" dxfId="86" priority="147" stopIfTrue="1">
      <formula>OR(#REF!=0,#REF!=2,#REF!=3,#REF!=4)</formula>
    </cfRule>
    <cfRule type="expression" dxfId="85" priority="148" stopIfTrue="1">
      <formula>AND(TIPOORCAMENTO="Licitado",#REF!&lt;&gt;"L",#REF!&lt;&gt;-1)</formula>
    </cfRule>
  </conditionalFormatting>
  <conditionalFormatting sqref="D88">
    <cfRule type="expression" dxfId="84" priority="149" stopIfTrue="1">
      <formula>#REF!=1</formula>
    </cfRule>
    <cfRule type="expression" dxfId="83" priority="150" stopIfTrue="1">
      <formula>OR(#REF!=0,#REF!=2,#REF!=3,#REF!=4)</formula>
    </cfRule>
  </conditionalFormatting>
  <conditionalFormatting sqref="F90:G90 G89">
    <cfRule type="expression" dxfId="82" priority="137" stopIfTrue="1">
      <formula>#REF!=1</formula>
    </cfRule>
    <cfRule type="expression" dxfId="81" priority="138" stopIfTrue="1">
      <formula>OR(#REF!=0,#REF!=2,#REF!=3,#REF!=4)</formula>
    </cfRule>
  </conditionalFormatting>
  <conditionalFormatting sqref="E90">
    <cfRule type="expression" dxfId="80" priority="139" stopIfTrue="1">
      <formula>#REF!=1</formula>
    </cfRule>
    <cfRule type="expression" dxfId="79" priority="140" stopIfTrue="1">
      <formula>OR(#REF!=0,#REF!=2,#REF!=3,#REF!=4)</formula>
    </cfRule>
    <cfRule type="expression" dxfId="78" priority="141" stopIfTrue="1">
      <formula>AND(TIPOORCAMENTO="Licitado",#REF!&lt;&gt;"L",#REF!&lt;&gt;-1)</formula>
    </cfRule>
  </conditionalFormatting>
  <conditionalFormatting sqref="D90">
    <cfRule type="expression" dxfId="77" priority="142" stopIfTrue="1">
      <formula>#REF!=1</formula>
    </cfRule>
    <cfRule type="expression" dxfId="76" priority="143" stopIfTrue="1">
      <formula>OR(#REF!=0,#REF!=2,#REF!=3,#REF!=4)</formula>
    </cfRule>
  </conditionalFormatting>
  <conditionalFormatting sqref="F92:G92 G91 F94:G94 G93 F96:G96 G95">
    <cfRule type="expression" dxfId="75" priority="130" stopIfTrue="1">
      <formula>#REF!=1</formula>
    </cfRule>
    <cfRule type="expression" dxfId="74" priority="131" stopIfTrue="1">
      <formula>OR(#REF!=0,#REF!=2,#REF!=3,#REF!=4)</formula>
    </cfRule>
  </conditionalFormatting>
  <conditionalFormatting sqref="D92 D94 D96">
    <cfRule type="expression" dxfId="73" priority="135" stopIfTrue="1">
      <formula>#REF!=1</formula>
    </cfRule>
    <cfRule type="expression" dxfId="72" priority="136" stopIfTrue="1">
      <formula>OR(#REF!=0,#REF!=2,#REF!=3,#REF!=4)</formula>
    </cfRule>
  </conditionalFormatting>
  <conditionalFormatting sqref="F98:G98 G97">
    <cfRule type="expression" dxfId="71" priority="123" stopIfTrue="1">
      <formula>#REF!=1</formula>
    </cfRule>
    <cfRule type="expression" dxfId="70" priority="124" stopIfTrue="1">
      <formula>OR(#REF!=0,#REF!=2,#REF!=3,#REF!=4)</formula>
    </cfRule>
  </conditionalFormatting>
  <conditionalFormatting sqref="E98">
    <cfRule type="expression" dxfId="69" priority="125" stopIfTrue="1">
      <formula>#REF!=1</formula>
    </cfRule>
    <cfRule type="expression" dxfId="68" priority="126" stopIfTrue="1">
      <formula>OR(#REF!=0,#REF!=2,#REF!=3,#REF!=4)</formula>
    </cfRule>
    <cfRule type="expression" dxfId="67" priority="127" stopIfTrue="1">
      <formula>AND(TIPOORCAMENTO="Licitado",#REF!&lt;&gt;"L",#REF!&lt;&gt;-1)</formula>
    </cfRule>
  </conditionalFormatting>
  <conditionalFormatting sqref="D98">
    <cfRule type="expression" dxfId="66" priority="128" stopIfTrue="1">
      <formula>#REF!=1</formula>
    </cfRule>
    <cfRule type="expression" dxfId="65" priority="129" stopIfTrue="1">
      <formula>OR(#REF!=0,#REF!=2,#REF!=3,#REF!=4)</formula>
    </cfRule>
  </conditionalFormatting>
  <conditionalFormatting sqref="G4">
    <cfRule type="expression" dxfId="1" priority="1" stopIfTrue="1">
      <formula>#REF!=1</formula>
    </cfRule>
    <cfRule type="expression" dxfId="0" priority="2" stopIfTrue="1">
      <formula>OR(#REF!=0,#REF!=2,#REF!=3,#REF!=4)</formula>
    </cfRule>
  </conditionalFormatting>
  <dataValidations count="4">
    <dataValidation allowBlank="1" showInputMessage="1" showErrorMessage="1" prompt="Para Orçamento Proposto, o Preço Unitário é resultado do produto do Custo Unitário pelo BDI._x000a_Para Orçamento Licitado, deve ser preenchido na Coluna AL." sqref="F5 F7 F9 F11 F13 F15 F17 F20 F22 F24 F26 F28 F30 F32 F34 F36 F38 F40 F42 F44 F46 F48 F50 F52 F54 F56 F58 F60 F62 F64 F66 F69 F71 F73 F75 F77 F80 F82 F84 F86 F88 F90 F92 F94 F96 F98" xr:uid="{6CAFD427-EDF3-440A-A41F-E2722F34EF7E}"/>
    <dataValidation allowBlank="1" showInputMessage="1" showErrorMessage="1" prompt="A entrada de quantidades é feita na coluna AJ se acompanhamento por BM, ou na aba &quot;Memória de Cálculo/PLQ&quot; se acompanhamento por PLE." sqref="D5 D7 D9 D11 D13 D15 D17 D20 D22 D24 D26 D28 D30 D32 D34 D36 D38 D40 D42 D44 D46 D48 D50 D52 D54 D56 D58 D60 D62 D64 D66 D69 D71 D73 D75 D77 D80 D82 D84 D86 D88 D90 D92 D94 D96 D98" xr:uid="{29F3E16E-5C27-45B7-AD51-39089AFC6BD0}"/>
    <dataValidation type="list" errorStyle="warning" allowBlank="1" showErrorMessage="1" errorTitle="Aviso BDI" error="Selecione um dos 3 BDI da lista._x000a__x000a_Caso tenha mais de 3 BDI nesta Planilha Orçamentária digite apenas valor percentual." sqref="E5 E7 E9 E11 E13 E15 E17 E20 E22 E24 E26 E28 E30 E32 E34 E36 E38 E40 E42 E44 E46 E48 E50 E52 E54 E56 E58 E60 E62 E64 E66 E69 E71 E73 E75 E77 E80 E82 E84 E86 E88 E90 E92 E94 E96 E98" xr:uid="{52AAE742-EAD5-4682-A3FA-655A37A21CCC}">
      <mc:AlternateContent xmlns:x12ac="http://schemas.microsoft.com/office/spreadsheetml/2011/1/ac" xmlns:mc="http://schemas.openxmlformats.org/markup-compatibility/2006">
        <mc:Choice Requires="x12ac">
          <x12ac:list>BDI 1,BDI 2,BDI 3,"0,00%"</x12ac:list>
        </mc:Choice>
        <mc:Fallback>
          <formula1>"BDI 1,BDI 2,BDI 3,0,00%"</formula1>
        </mc:Fallback>
      </mc:AlternateContent>
      <formula2>0</formula2>
    </dataValidation>
    <dataValidation type="decimal" operator="greaterThan" allowBlank="1" showErrorMessage="1" error="Apenas números decimais maiores que zero." sqref="D5 D7 D9 D11 D13 D15 D17 D20 D22 D24 D26 D28 D30 D32 D34 D36 D38 D40 D42 D44 D46 D48 D50 D52 D54 D56 D58 D60 D62 D64 D66 D69 D71 D73 D75 D77 D80 D82 D84 D86 D88 D90 D92 D94 D96 D98" xr:uid="{8C55EBCF-8A0D-4B7D-9CCC-6D83F8B0D46B}">
      <formula1>0</formula1>
      <formula2>0</formula2>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VII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home</cp:lastModifiedBy>
  <dcterms:created xsi:type="dcterms:W3CDTF">2025-10-18T14:16:40Z</dcterms:created>
  <dcterms:modified xsi:type="dcterms:W3CDTF">2025-10-18T16:31:04Z</dcterms:modified>
</cp:coreProperties>
</file>